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politicalintelligence-my.sharepoint.com/personal/alessandro_political-intelligence_com/Documents/Desktop/CAMPAIGN Future of connectivity/A_ WP Consultation Analysis/Docs for publication/"/>
    </mc:Choice>
  </mc:AlternateContent>
  <xr:revisionPtr revIDLastSave="85" documentId="8_{BBCAF437-0852-4A3C-890A-08AD0A74DF2B}" xr6:coauthVersionLast="47" xr6:coauthVersionMax="47" xr10:uidLastSave="{4540AD2A-6082-4FB8-B6BF-0BC4FBAEC722}"/>
  <bookViews>
    <workbookView xWindow="-98" yWindow="-98" windowWidth="21795" windowHeight="13875" firstSheet="8" activeTab="10" xr2:uid="{23EA7B49-BA72-411C-81DF-1F1438426496}"/>
  </bookViews>
  <sheets>
    <sheet name="Methodology" sheetId="1" r:id="rId1"/>
    <sheet name="General Overview" sheetId="11" r:id="rId2"/>
    <sheet name="BXL-based Trade Associations" sheetId="3" r:id="rId3"/>
    <sheet name="National Trade Associations" sheetId="2" r:id="rId4"/>
    <sheet name="Governments-Regulators" sheetId="4" r:id="rId5"/>
    <sheet name="Civil Society-NGOs" sheetId="6" r:id="rId6"/>
    <sheet name="Companies" sheetId="5" r:id="rId7"/>
    <sheet name="Research Institutes - Academics" sheetId="8" r:id="rId8"/>
    <sheet name="Individual Commentators" sheetId="7" r:id="rId9"/>
    <sheet name="Data &amp; Figures (with N_A )" sheetId="10" r:id="rId10"/>
    <sheet name=" Data &amp; Figures (without N_A)" sheetId="13" r:id="rId11"/>
  </sheets>
  <definedNames>
    <definedName name="_xlnm._FilterDatabase" localSheetId="6" hidden="1">Companies!$F$1:$F$193</definedName>
    <definedName name="_xlnm._FilterDatabase" localSheetId="1" hidden="1">'General Overview'!$A$1:$G$274</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7" i="11" l="1"/>
  <c r="A258" i="11" s="1"/>
  <c r="A259" i="11" s="1"/>
  <c r="A260" i="11" s="1"/>
  <c r="A261" i="11" s="1"/>
  <c r="A262" i="11" s="1"/>
  <c r="A263" i="11" s="1"/>
  <c r="A264" i="11" s="1"/>
  <c r="A265" i="11" s="1"/>
  <c r="A266" i="11" s="1"/>
  <c r="A267" i="11" s="1"/>
  <c r="A268" i="11" s="1"/>
  <c r="A269" i="11" s="1"/>
  <c r="A270" i="11" s="1"/>
  <c r="A271" i="11" s="1"/>
  <c r="A272" i="11" s="1"/>
  <c r="A273" i="11" s="1"/>
  <c r="A274" i="11" s="1"/>
  <c r="D7" i="13" l="1"/>
  <c r="C6" i="13"/>
  <c r="C25" i="13"/>
  <c r="D26" i="13" s="1"/>
  <c r="C28" i="13"/>
  <c r="D29" i="13" s="1"/>
  <c r="C31" i="13"/>
  <c r="E32" i="13" s="1"/>
  <c r="D32" i="13"/>
  <c r="C34" i="13"/>
  <c r="D35" i="13" s="1"/>
  <c r="E35" i="13"/>
  <c r="C37" i="13"/>
  <c r="E38" i="13" s="1"/>
  <c r="D38" i="13"/>
  <c r="F38" i="13"/>
  <c r="E41" i="13"/>
  <c r="C43" i="13"/>
  <c r="E44" i="13" s="1"/>
  <c r="D44" i="13"/>
  <c r="F44" i="13"/>
  <c r="C49" i="13"/>
  <c r="E50" i="13" s="1"/>
  <c r="C69" i="13"/>
  <c r="E70" i="13" s="1"/>
  <c r="D70" i="13"/>
  <c r="C72" i="13"/>
  <c r="E73" i="13" s="1"/>
  <c r="D73" i="13"/>
  <c r="C75" i="13"/>
  <c r="D76" i="13"/>
  <c r="E76" i="13"/>
  <c r="F76" i="13"/>
  <c r="C78" i="13"/>
  <c r="E79" i="13" s="1"/>
  <c r="D79" i="13"/>
  <c r="C81" i="13"/>
  <c r="D82" i="13"/>
  <c r="E82" i="13"/>
  <c r="F82" i="13"/>
  <c r="E85" i="13"/>
  <c r="D85" i="13"/>
  <c r="F85" i="13"/>
  <c r="C87" i="13"/>
  <c r="D88" i="13"/>
  <c r="C93" i="13"/>
  <c r="D94" i="13"/>
  <c r="E94" i="13"/>
  <c r="F94" i="13"/>
  <c r="C113" i="13"/>
  <c r="E114" i="13" s="1"/>
  <c r="D114" i="13"/>
  <c r="C116" i="13"/>
  <c r="D117" i="13"/>
  <c r="E117" i="13"/>
  <c r="F117" i="13"/>
  <c r="C119" i="13"/>
  <c r="D120" i="13"/>
  <c r="E120" i="13"/>
  <c r="F120" i="13"/>
  <c r="C122" i="13"/>
  <c r="C125" i="13"/>
  <c r="D126" i="13" s="1"/>
  <c r="C128" i="13"/>
  <c r="F129" i="13" s="1"/>
  <c r="D129" i="13"/>
  <c r="E129" i="13"/>
  <c r="C131" i="13"/>
  <c r="C137" i="13"/>
  <c r="D138" i="13"/>
  <c r="E138" i="13"/>
  <c r="F138" i="13"/>
  <c r="C157" i="13"/>
  <c r="D158" i="13" s="1"/>
  <c r="C160" i="13"/>
  <c r="E161" i="13" s="1"/>
  <c r="D161" i="13"/>
  <c r="C163" i="13"/>
  <c r="D164" i="13" s="1"/>
  <c r="F164" i="13"/>
  <c r="C166" i="13"/>
  <c r="C169" i="13"/>
  <c r="E170" i="13" s="1"/>
  <c r="D170" i="13"/>
  <c r="C172" i="13"/>
  <c r="D173" i="13" s="1"/>
  <c r="C175" i="13"/>
  <c r="F176" i="13" s="1"/>
  <c r="D176" i="13"/>
  <c r="E176" i="13"/>
  <c r="F115" i="10"/>
  <c r="D115" i="10"/>
  <c r="F31" i="10"/>
  <c r="F22" i="10"/>
  <c r="D22" i="10"/>
  <c r="K11" i="7"/>
  <c r="K10" i="7"/>
  <c r="F127" i="10" s="1"/>
  <c r="K8" i="7"/>
  <c r="D127" i="10" s="1"/>
  <c r="I10" i="7"/>
  <c r="F95" i="10" s="1"/>
  <c r="I8" i="7"/>
  <c r="D95" i="10" s="1"/>
  <c r="G10" i="7"/>
  <c r="F63" i="10" s="1"/>
  <c r="G8" i="7"/>
  <c r="D63" i="10" s="1"/>
  <c r="E10" i="7"/>
  <c r="E8" i="7"/>
  <c r="D31" i="10" s="1"/>
  <c r="K25" i="8"/>
  <c r="K24" i="8"/>
  <c r="F124" i="10" s="1"/>
  <c r="K22" i="8"/>
  <c r="D124" i="10" s="1"/>
  <c r="I24" i="8"/>
  <c r="F92" i="10" s="1"/>
  <c r="I22" i="8"/>
  <c r="D92" i="10" s="1"/>
  <c r="G24" i="8"/>
  <c r="F60" i="10" s="1"/>
  <c r="G22" i="8"/>
  <c r="D60" i="10" s="1"/>
  <c r="E24" i="8"/>
  <c r="F28" i="10" s="1"/>
  <c r="E22" i="8"/>
  <c r="D28" i="10" s="1"/>
  <c r="L92" i="5"/>
  <c r="F121" i="10" s="1"/>
  <c r="L90" i="5"/>
  <c r="D121" i="10" s="1"/>
  <c r="J92" i="5"/>
  <c r="F89" i="10" s="1"/>
  <c r="J90" i="5"/>
  <c r="D89" i="10" s="1"/>
  <c r="H92" i="5"/>
  <c r="F57" i="10" s="1"/>
  <c r="H90" i="5"/>
  <c r="D57" i="10" s="1"/>
  <c r="F92" i="5"/>
  <c r="F25" i="10" s="1"/>
  <c r="F90" i="5"/>
  <c r="D25" i="10" s="1"/>
  <c r="J17" i="6"/>
  <c r="F118" i="10" s="1"/>
  <c r="J15" i="6"/>
  <c r="D118" i="10" s="1"/>
  <c r="H17" i="6"/>
  <c r="F86" i="10" s="1"/>
  <c r="H15" i="6"/>
  <c r="D86" i="10" s="1"/>
  <c r="F17" i="6"/>
  <c r="F54" i="10" s="1"/>
  <c r="F15" i="6"/>
  <c r="D54" i="10" s="1"/>
  <c r="D17" i="6"/>
  <c r="D15" i="6"/>
  <c r="K35" i="4"/>
  <c r="K33" i="4"/>
  <c r="I35" i="4"/>
  <c r="F83" i="10" s="1"/>
  <c r="I33" i="4"/>
  <c r="D83" i="10" s="1"/>
  <c r="G35" i="4"/>
  <c r="F51" i="10" s="1"/>
  <c r="G33" i="4"/>
  <c r="D51" i="10" s="1"/>
  <c r="E35" i="4"/>
  <c r="F19" i="10" s="1"/>
  <c r="E33" i="4"/>
  <c r="D19" i="10" s="1"/>
  <c r="K88" i="2"/>
  <c r="F112" i="10" s="1"/>
  <c r="K86" i="2"/>
  <c r="D112" i="10" s="1"/>
  <c r="I88" i="2"/>
  <c r="F80" i="10" s="1"/>
  <c r="I86" i="2"/>
  <c r="D80" i="10" s="1"/>
  <c r="G88" i="2"/>
  <c r="F48" i="10" s="1"/>
  <c r="G86" i="2"/>
  <c r="D48" i="10" s="1"/>
  <c r="E88" i="2"/>
  <c r="F16" i="10" s="1"/>
  <c r="E86" i="2"/>
  <c r="D16" i="10" s="1"/>
  <c r="D49" i="3"/>
  <c r="F13" i="10" s="1"/>
  <c r="D47" i="3"/>
  <c r="D13" i="10" s="1"/>
  <c r="J49" i="3"/>
  <c r="F109" i="10" s="1"/>
  <c r="J47" i="3"/>
  <c r="D109" i="10" s="1"/>
  <c r="H49" i="3"/>
  <c r="F77" i="10" s="1"/>
  <c r="H47" i="3"/>
  <c r="D77" i="10" s="1"/>
  <c r="F49" i="3"/>
  <c r="F45" i="10" s="1"/>
  <c r="F47" i="3"/>
  <c r="D45" i="10"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F38" i="10" l="1"/>
  <c r="A207" i="1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D50" i="13"/>
  <c r="D41" i="13"/>
  <c r="D6" i="10"/>
  <c r="F158" i="13"/>
  <c r="F126" i="13"/>
  <c r="F170" i="13"/>
  <c r="E158" i="13"/>
  <c r="E126" i="13"/>
  <c r="F114" i="13"/>
  <c r="F73" i="13"/>
  <c r="F29" i="13"/>
  <c r="E29" i="13"/>
  <c r="E26" i="13"/>
  <c r="E164" i="13"/>
  <c r="F50" i="13"/>
  <c r="F35" i="13"/>
  <c r="F173" i="13"/>
  <c r="F7" i="13"/>
  <c r="E173" i="13"/>
  <c r="F161" i="13"/>
  <c r="F79" i="13"/>
  <c r="F70" i="13"/>
  <c r="F41" i="13"/>
  <c r="F32" i="13"/>
  <c r="E7" i="13"/>
  <c r="D38" i="10"/>
  <c r="D102" i="10"/>
  <c r="F102" i="10"/>
  <c r="D70" i="10"/>
  <c r="F6" i="10"/>
  <c r="F70" i="10"/>
  <c r="L93" i="5"/>
  <c r="G121" i="10" s="1"/>
  <c r="L91" i="5"/>
  <c r="E121" i="10" s="1"/>
  <c r="G127" i="10"/>
  <c r="I11" i="7"/>
  <c r="G95" i="10" s="1"/>
  <c r="G11" i="7"/>
  <c r="G63" i="10" s="1"/>
  <c r="E11" i="7"/>
  <c r="G31" i="10" s="1"/>
  <c r="K9" i="7"/>
  <c r="E127" i="10" s="1"/>
  <c r="I9" i="7"/>
  <c r="E95" i="10" s="1"/>
  <c r="G9" i="7"/>
  <c r="E63" i="10" s="1"/>
  <c r="E9" i="7"/>
  <c r="E31" i="10" s="1"/>
  <c r="G124" i="10"/>
  <c r="I25" i="8"/>
  <c r="G92" i="10" s="1"/>
  <c r="G25" i="8"/>
  <c r="G60" i="10" s="1"/>
  <c r="E25" i="8"/>
  <c r="G28" i="10" s="1"/>
  <c r="K23" i="8"/>
  <c r="E124" i="10" s="1"/>
  <c r="I23" i="8"/>
  <c r="E92" i="10" s="1"/>
  <c r="G23" i="8"/>
  <c r="E60" i="10" s="1"/>
  <c r="E23" i="8"/>
  <c r="E28" i="10" s="1"/>
  <c r="J93" i="5"/>
  <c r="G89" i="10" s="1"/>
  <c r="H93" i="5"/>
  <c r="G57" i="10" s="1"/>
  <c r="F93" i="5"/>
  <c r="G25" i="10" s="1"/>
  <c r="J91" i="5"/>
  <c r="E89" i="10" s="1"/>
  <c r="H91" i="5"/>
  <c r="E57" i="10" s="1"/>
  <c r="F91" i="5"/>
  <c r="E25" i="10" s="1"/>
  <c r="J18" i="6"/>
  <c r="G118" i="10" s="1"/>
  <c r="H18" i="6"/>
  <c r="G86" i="10" s="1"/>
  <c r="F18" i="6"/>
  <c r="G54" i="10" s="1"/>
  <c r="D18" i="6"/>
  <c r="G22" i="10" s="1"/>
  <c r="J16" i="6"/>
  <c r="E118" i="10" s="1"/>
  <c r="H16" i="6"/>
  <c r="E86" i="10" s="1"/>
  <c r="F16" i="6"/>
  <c r="E54" i="10" s="1"/>
  <c r="D16" i="6"/>
  <c r="E22" i="10" s="1"/>
  <c r="K36" i="4"/>
  <c r="G115" i="10" s="1"/>
  <c r="I36" i="4"/>
  <c r="G83" i="10" s="1"/>
  <c r="G36" i="4"/>
  <c r="G51" i="10" s="1"/>
  <c r="E36" i="4"/>
  <c r="G19" i="10" s="1"/>
  <c r="K34" i="4"/>
  <c r="E115" i="10" s="1"/>
  <c r="I34" i="4"/>
  <c r="E83" i="10" s="1"/>
  <c r="G34" i="4"/>
  <c r="E51" i="10" s="1"/>
  <c r="E34" i="4"/>
  <c r="E19" i="10" s="1"/>
  <c r="K89" i="2"/>
  <c r="G112" i="10" s="1"/>
  <c r="I89" i="2"/>
  <c r="G80" i="10" s="1"/>
  <c r="G89" i="2"/>
  <c r="G48" i="10" s="1"/>
  <c r="E89" i="2"/>
  <c r="G16" i="10" s="1"/>
  <c r="K87" i="2"/>
  <c r="E112" i="10" s="1"/>
  <c r="I87" i="2"/>
  <c r="E80" i="10" s="1"/>
  <c r="G87" i="2"/>
  <c r="E48" i="10" s="1"/>
  <c r="E87" i="2"/>
  <c r="E16" i="10" s="1"/>
  <c r="J50" i="3"/>
  <c r="G109" i="10" s="1"/>
  <c r="H50" i="3"/>
  <c r="G77" i="10" s="1"/>
  <c r="F50" i="3"/>
  <c r="G45" i="10" s="1"/>
  <c r="D50" i="3"/>
  <c r="G13" i="10" s="1"/>
  <c r="J48" i="3"/>
  <c r="E109" i="10" s="1"/>
  <c r="H48" i="3"/>
  <c r="E77" i="10" s="1"/>
  <c r="F48" i="3"/>
  <c r="E45" i="10" s="1"/>
  <c r="D48" i="3"/>
  <c r="E13" i="10" s="1"/>
  <c r="E38" i="10" l="1"/>
  <c r="C118" i="10"/>
  <c r="C83" i="10"/>
  <c r="G102" i="10"/>
  <c r="C54" i="10"/>
  <c r="C89" i="10"/>
  <c r="C124" i="10"/>
  <c r="G38" i="10"/>
  <c r="C60" i="10"/>
  <c r="C86" i="10"/>
  <c r="C112" i="10"/>
  <c r="F113" i="10" s="1"/>
  <c r="C121" i="10"/>
  <c r="F122" i="10" s="1"/>
  <c r="C115" i="10"/>
  <c r="C109" i="10"/>
  <c r="E102" i="10"/>
  <c r="C127" i="10"/>
  <c r="C95" i="10"/>
  <c r="C31" i="10"/>
  <c r="C92" i="10"/>
  <c r="G70" i="10"/>
  <c r="E70" i="10"/>
  <c r="C51" i="10"/>
  <c r="C57" i="10"/>
  <c r="C63" i="10"/>
  <c r="C28" i="10"/>
  <c r="C25" i="10"/>
  <c r="E6" i="10"/>
  <c r="G6" i="10"/>
  <c r="C19" i="10"/>
  <c r="C22" i="10"/>
  <c r="C16" i="10"/>
  <c r="C48" i="10"/>
  <c r="F49" i="10" s="1"/>
  <c r="C80" i="10"/>
  <c r="C13" i="10"/>
  <c r="F14" i="10" s="1"/>
  <c r="C45" i="10"/>
  <c r="F46" i="10" s="1"/>
  <c r="C77" i="10"/>
  <c r="F78" i="10" s="1"/>
  <c r="D128" i="10" l="1"/>
  <c r="F128" i="10"/>
  <c r="D119" i="10"/>
  <c r="F119" i="10"/>
  <c r="G116" i="10"/>
  <c r="F116" i="10"/>
  <c r="G125" i="10"/>
  <c r="F125" i="10"/>
  <c r="G93" i="10"/>
  <c r="F93" i="10"/>
  <c r="G90" i="10"/>
  <c r="F90" i="10"/>
  <c r="D96" i="10"/>
  <c r="F96" i="10"/>
  <c r="E55" i="10"/>
  <c r="F55" i="10"/>
  <c r="G110" i="10"/>
  <c r="F110" i="10"/>
  <c r="D84" i="10"/>
  <c r="F84" i="10"/>
  <c r="D64" i="10"/>
  <c r="F64" i="10"/>
  <c r="G58" i="10"/>
  <c r="F58" i="10"/>
  <c r="D52" i="10"/>
  <c r="F52" i="10"/>
  <c r="D81" i="10"/>
  <c r="F81" i="10"/>
  <c r="E87" i="10"/>
  <c r="F87" i="10"/>
  <c r="G61" i="10"/>
  <c r="F61" i="10"/>
  <c r="D29" i="10"/>
  <c r="F29" i="10"/>
  <c r="D17" i="10"/>
  <c r="F17" i="10"/>
  <c r="E23" i="10"/>
  <c r="F23" i="10"/>
  <c r="D20" i="10"/>
  <c r="F20" i="10"/>
  <c r="D32" i="10"/>
  <c r="F32" i="10"/>
  <c r="G26" i="10"/>
  <c r="F26" i="10"/>
  <c r="E119" i="10"/>
  <c r="G128" i="10"/>
  <c r="E128" i="10"/>
  <c r="G29" i="10"/>
  <c r="E113" i="10"/>
  <c r="D113" i="10"/>
  <c r="E125" i="10"/>
  <c r="D125" i="10"/>
  <c r="G119" i="10"/>
  <c r="G113" i="10"/>
  <c r="E84" i="10"/>
  <c r="G84" i="10"/>
  <c r="E116" i="10"/>
  <c r="D116" i="10"/>
  <c r="E110" i="10"/>
  <c r="D110" i="10"/>
  <c r="G122" i="10"/>
  <c r="D122" i="10"/>
  <c r="E122" i="10"/>
  <c r="C102" i="10"/>
  <c r="D90" i="10"/>
  <c r="E90" i="10"/>
  <c r="C70" i="10"/>
  <c r="D61" i="10"/>
  <c r="E61" i="10"/>
  <c r="C38" i="10"/>
  <c r="G87" i="10"/>
  <c r="D87" i="10"/>
  <c r="E29" i="10"/>
  <c r="G55" i="10"/>
  <c r="D55" i="10"/>
  <c r="E20" i="10"/>
  <c r="G64" i="10"/>
  <c r="E96" i="10"/>
  <c r="E58" i="10"/>
  <c r="E93" i="10"/>
  <c r="G96" i="10"/>
  <c r="D26" i="10"/>
  <c r="E52" i="10"/>
  <c r="E32" i="10"/>
  <c r="G20" i="10"/>
  <c r="D93" i="10"/>
  <c r="E26" i="10"/>
  <c r="D58" i="10"/>
  <c r="G32" i="10"/>
  <c r="E64" i="10"/>
  <c r="G52" i="10"/>
  <c r="D23" i="10"/>
  <c r="G23" i="10"/>
  <c r="G49" i="10"/>
  <c r="E49" i="10"/>
  <c r="D49" i="10"/>
  <c r="G46" i="10"/>
  <c r="D46" i="10"/>
  <c r="E46" i="10"/>
  <c r="E81" i="10"/>
  <c r="G81" i="10"/>
  <c r="E78" i="10"/>
  <c r="G78" i="10"/>
  <c r="D78" i="10"/>
  <c r="G14" i="10"/>
  <c r="C6" i="10"/>
  <c r="F7" i="10" s="1"/>
  <c r="D14" i="10"/>
  <c r="E14" i="10"/>
  <c r="G17" i="10"/>
  <c r="E17" i="10"/>
  <c r="E103" i="10" l="1"/>
  <c r="D103" i="10"/>
  <c r="F103" i="10"/>
  <c r="G71" i="10"/>
  <c r="D71" i="10"/>
  <c r="F71" i="10"/>
  <c r="D39" i="10"/>
  <c r="F39" i="10"/>
  <c r="E7" i="10"/>
  <c r="G103" i="10"/>
  <c r="E71" i="10"/>
  <c r="E39" i="10"/>
  <c r="G39" i="10"/>
  <c r="G7" i="10"/>
  <c r="D7" i="10"/>
</calcChain>
</file>

<file path=xl/sharedStrings.xml><?xml version="1.0" encoding="utf-8"?>
<sst xmlns="http://schemas.openxmlformats.org/spreadsheetml/2006/main" count="4439" uniqueCount="1160">
  <si>
    <t>Organisation</t>
  </si>
  <si>
    <t>Type of Stakeholder</t>
  </si>
  <si>
    <t xml:space="preserve">Is the stakeholder against intervention in the interconnection market ? </t>
  </si>
  <si>
    <t xml:space="preserve">Is the stakeholder against the extension of the EECC to cloud? </t>
  </si>
  <si>
    <t>Is the stakeholder against additional sustainability obligations for digital services?</t>
  </si>
  <si>
    <t xml:space="preserve">Is the stakeholder against extending USOs to digital services? </t>
  </si>
  <si>
    <t>4iG</t>
  </si>
  <si>
    <t>Company</t>
  </si>
  <si>
    <t>N/A</t>
  </si>
  <si>
    <t>No</t>
  </si>
  <si>
    <t>Yes</t>
  </si>
  <si>
    <t>6G Smart Networks and Services Industry Association</t>
  </si>
  <si>
    <t>BXL-based Trade Association</t>
  </si>
  <si>
    <t>AB Stokab</t>
  </si>
  <si>
    <t>ACT The App Association</t>
  </si>
  <si>
    <t xml:space="preserve">Aire Networks </t>
  </si>
  <si>
    <t>AirInternet bv</t>
  </si>
  <si>
    <t>Akamai</t>
  </si>
  <si>
    <t>Alliance for IoT and Edge Computing Innovation (AIOTI)</t>
  </si>
  <si>
    <t>Allied for Startups</t>
  </si>
  <si>
    <t>Amazon Europe</t>
  </si>
  <si>
    <t>AmChamEU</t>
  </si>
  <si>
    <t>AMETIC</t>
  </si>
  <si>
    <t>National Trade Association</t>
  </si>
  <si>
    <t>ANGA Breitbandverband</t>
  </si>
  <si>
    <t xml:space="preserve">Anitec- Assinform </t>
  </si>
  <si>
    <t>APECDATA</t>
  </si>
  <si>
    <t xml:space="preserve">ARD </t>
  </si>
  <si>
    <t>Asociacion de Operadores de Telecomunicaciones Empresariales</t>
  </si>
  <si>
    <t>Association of Cable and Telecommunication Network Operators (APKT)</t>
  </si>
  <si>
    <t>Association of Commercial Television and VoD services in Europe</t>
  </si>
  <si>
    <t xml:space="preserve">Association of Community Internet Services </t>
  </si>
  <si>
    <t>Association of Digital Technology Employers Lewiatan</t>
  </si>
  <si>
    <t>Association of European Radios (AER)</t>
  </si>
  <si>
    <t>Association of Mobile Network Operators Czech Republic</t>
  </si>
  <si>
    <t>Associazione Copernicani</t>
  </si>
  <si>
    <t>Civil Society Organisation</t>
  </si>
  <si>
    <t>Associazione Italiana Internet Providers</t>
  </si>
  <si>
    <t>AssoTelecommunicazioni-Asstel</t>
  </si>
  <si>
    <t>AT &amp; T</t>
  </si>
  <si>
    <t>Avicca</t>
  </si>
  <si>
    <t>Bavarian State Ministry of Economic Affairs, Regional Development and Energy</t>
  </si>
  <si>
    <t>Government/Regulator</t>
  </si>
  <si>
    <t>Belgium</t>
  </si>
  <si>
    <t>Beltug, Belgian Association of CIOs &amp; Digital Technology Leaders</t>
  </si>
  <si>
    <t>BEREC</t>
  </si>
  <si>
    <t>BEUC</t>
  </si>
  <si>
    <t>Bitkom</t>
  </si>
  <si>
    <t>Bouygues Telecom</t>
  </si>
  <si>
    <t xml:space="preserve">Broadcast Networks Europe </t>
  </si>
  <si>
    <t>Bundesverband Breitbandkommunikation (BREKO)</t>
  </si>
  <si>
    <t>Bundesverband der Deutschen Industrie</t>
  </si>
  <si>
    <t>Bundesverband Glasfaseranschluss e. V. - BUGLAS</t>
  </si>
  <si>
    <t>CANALINK</t>
  </si>
  <si>
    <t>Canary Islands Government</t>
  </si>
  <si>
    <t>CCIA</t>
  </si>
  <si>
    <t>CDU Economic Council</t>
  </si>
  <si>
    <t>Central Bohemia Region, Commission for IT and Digitalization
Středočeský kraj, Komise pro IT a digitalizaci</t>
  </si>
  <si>
    <t>CEO Alliance</t>
  </si>
  <si>
    <t>CEOE (Spanish Confederation of Business Organizations)</t>
  </si>
  <si>
    <t>Český telekomunikační klastr z.s.</t>
  </si>
  <si>
    <t xml:space="preserve">Chamber of Progress </t>
  </si>
  <si>
    <t>CIGREF</t>
  </si>
  <si>
    <t xml:space="preserve">Cisco </t>
  </si>
  <si>
    <t>CISPE</t>
  </si>
  <si>
    <t>CK Hutchison</t>
  </si>
  <si>
    <t>Cloudflare</t>
  </si>
  <si>
    <t>Coalition for Creativity</t>
  </si>
  <si>
    <t>Coalizione per il Cloud e Fixed Wireless Access</t>
  </si>
  <si>
    <t>Colegio Oficial Ingenieros de Telecomunicacion (Professional Association of Telecommunications Engineers)</t>
  </si>
  <si>
    <t>Colt Technologies</t>
  </si>
  <si>
    <t>Comité Richelieu</t>
  </si>
  <si>
    <t>Commissariat à l'énergie atomique et aux énergies alternatives (CEA)</t>
  </si>
  <si>
    <t>Academic/Research Institute</t>
  </si>
  <si>
    <t>Confédération des petites et moyennes entreprises</t>
  </si>
  <si>
    <t>Confederation of European Security Services</t>
  </si>
  <si>
    <t>Confederation of Finnish Industries</t>
  </si>
  <si>
    <t>Confederation of Swedish Enterprises</t>
  </si>
  <si>
    <t>Conférence des Présidents des Régions Ultrapériphériques de l'UE</t>
  </si>
  <si>
    <t>Confindustria Radio Televisioni</t>
  </si>
  <si>
    <t>Consumer Forum</t>
  </si>
  <si>
    <t>Coop Italia</t>
  </si>
  <si>
    <t>Copydans Verdens TV</t>
  </si>
  <si>
    <t>Creativity Works!</t>
  </si>
  <si>
    <t>CSC - IT Center for Science</t>
  </si>
  <si>
    <t>Cuatrecasas</t>
  </si>
  <si>
    <t>Cyprus Deputy Ministry of Research, Innovation and Digital Policy</t>
  </si>
  <si>
    <t>Czech Fintech Association</t>
  </si>
  <si>
    <t>Czechia</t>
  </si>
  <si>
    <t xml:space="preserve">Danish Chamber of Commerce </t>
  </si>
  <si>
    <t>Danish Confederation of Industry</t>
  </si>
  <si>
    <t>Danish Entrepreneurs</t>
  </si>
  <si>
    <t xml:space="preserve">Dean Bubley </t>
  </si>
  <si>
    <t>Individual/Commentator</t>
  </si>
  <si>
    <t>DE-CIX</t>
  </si>
  <si>
    <t>Denmark</t>
  </si>
  <si>
    <t xml:space="preserve">Deutsche Glasfaser </t>
  </si>
  <si>
    <t>Deutsche Telekom</t>
  </si>
  <si>
    <t>Deutscher Industrieverband für Quantensicherheit</t>
  </si>
  <si>
    <t>Deutscher Landkreistag</t>
  </si>
  <si>
    <t>Die Medienanstalten - Arbeitsgemeinschaft der Landesmedienanstalten in der Bundesrepublik Deutschland</t>
  </si>
  <si>
    <t>Digi Communications</t>
  </si>
  <si>
    <t>Digital Poland Association</t>
  </si>
  <si>
    <t>Digital Poland Foundation</t>
  </si>
  <si>
    <t>DigitalES</t>
  </si>
  <si>
    <t>DigitalEurope</t>
  </si>
  <si>
    <t>DOT Europe</t>
  </si>
  <si>
    <t>Dutch Data Center Association</t>
  </si>
  <si>
    <t>Dutch Ministry of Economic Affairs</t>
  </si>
  <si>
    <t>Dynamic Spectrum Alliance</t>
  </si>
  <si>
    <t>eco</t>
  </si>
  <si>
    <t>ecta</t>
  </si>
  <si>
    <t>Elias Neocleous &amp; Co LLC</t>
  </si>
  <si>
    <t>Elisa Corporation</t>
  </si>
  <si>
    <t>EMMA-ENPA</t>
  </si>
  <si>
    <t>EOLO</t>
  </si>
  <si>
    <t>epicenter.works</t>
  </si>
  <si>
    <t xml:space="preserve">Ericsson </t>
  </si>
  <si>
    <t>Estonian Association of Information Technology and Telecommunications</t>
  </si>
  <si>
    <t>Estonian Ministry of Economic Affairs and Communications</t>
  </si>
  <si>
    <t>ETNO</t>
  </si>
  <si>
    <t>Eurofiber</t>
  </si>
  <si>
    <t xml:space="preserve">EuroFiber </t>
  </si>
  <si>
    <t>EuroISPA</t>
  </si>
  <si>
    <t>Europacable</t>
  </si>
  <si>
    <t>European Association for Digital Transition</t>
  </si>
  <si>
    <t>European Broadcasting Union (EBU)</t>
  </si>
  <si>
    <t>European Engineering Consultancies</t>
  </si>
  <si>
    <t>European Federation of Local and Regional Energy Companies (CEDEC)</t>
  </si>
  <si>
    <t>European Local Fibre Alliance</t>
  </si>
  <si>
    <t>European Telecommuniations Standards Institute</t>
  </si>
  <si>
    <t>European Wireless Infrastructure Association (EWIA)</t>
  </si>
  <si>
    <t>EUTC</t>
  </si>
  <si>
    <t>EWE TEL GmbH</t>
  </si>
  <si>
    <t>Fédération Française des Télécoms</t>
  </si>
  <si>
    <t>Federation of Austrian Industries</t>
  </si>
  <si>
    <t>Federation of Polish Entrepreneurs</t>
  </si>
  <si>
    <t>FEDIL</t>
  </si>
  <si>
    <t>Fiber Carrier Association</t>
  </si>
  <si>
    <t>FiCom</t>
  </si>
  <si>
    <t>Finnish Ministry of Transports and Communications</t>
  </si>
  <si>
    <t>Fondazione Magna Grecia</t>
  </si>
  <si>
    <t>Föreningen för Digitala Frioch Rättigheter (DFRI); Internet Society (Sweden); Swedish Netowrk Users Society (SNUS)</t>
  </si>
  <si>
    <t>France-IX</t>
  </si>
  <si>
    <t>FreeFree Software Foundation Europe Software Foundation Europe</t>
  </si>
  <si>
    <t>freenet AG</t>
  </si>
  <si>
    <t>FTTH Council Europe</t>
  </si>
  <si>
    <t>Fundacio i2CAT</t>
  </si>
  <si>
    <t>GEANT</t>
  </si>
  <si>
    <t>German Association of Energy and Water Industries (BDEW)</t>
  </si>
  <si>
    <t>German Chamber of Commerce and Industry</t>
  </si>
  <si>
    <t>German Federal Government</t>
  </si>
  <si>
    <t>GigaEurope</t>
  </si>
  <si>
    <t>Global Enabling Sustainability Initiative (GeSI)</t>
  </si>
  <si>
    <t>Global Mobile Suppliers Association</t>
  </si>
  <si>
    <t xml:space="preserve">GO </t>
  </si>
  <si>
    <t xml:space="preserve">Google </t>
  </si>
  <si>
    <t>Göteborgs Stad</t>
  </si>
  <si>
    <t>Governing the Digital Society Utrecht University</t>
  </si>
  <si>
    <t>GRADIANT - Fundación Centro Tecnolóxico de Telecommunicaciones</t>
  </si>
  <si>
    <t>GSMA</t>
  </si>
  <si>
    <t>GSOA</t>
  </si>
  <si>
    <t>Hewlett Packard Enterprise</t>
  </si>
  <si>
    <t>Hungarian National Authority for Media and Infocommunications</t>
  </si>
  <si>
    <t>ILIAD</t>
  </si>
  <si>
    <t>InBusiness 5.0</t>
  </si>
  <si>
    <t>Information Labs</t>
  </si>
  <si>
    <t>Information Technology and Innovation Foundation (ITIF)</t>
  </si>
  <si>
    <t>InfraNum</t>
  </si>
  <si>
    <t>INRIA</t>
  </si>
  <si>
    <t>Institut du Digital, de l'Audiovisuel et des Télécommunications en Europe</t>
  </si>
  <si>
    <t>Institute for Competitiveness (Italy)</t>
  </si>
  <si>
    <t>Instituto de Telecomunicações</t>
  </si>
  <si>
    <t>Internet Society</t>
  </si>
  <si>
    <t>Irish Department of the Environment, Climate and Communications</t>
  </si>
  <si>
    <t>ISLALINK</t>
  </si>
  <si>
    <t>ISPA Austria</t>
  </si>
  <si>
    <t xml:space="preserve">IT Association Slovakia </t>
  </si>
  <si>
    <t xml:space="preserve">Italian Operator </t>
  </si>
  <si>
    <t>Italian Union for the Defence of Consumers (U.Di.Con)</t>
  </si>
  <si>
    <t>Italy</t>
  </si>
  <si>
    <t>ITI</t>
  </si>
  <si>
    <t>Jan Meijles</t>
  </si>
  <si>
    <t>Joel Loven</t>
  </si>
  <si>
    <t>Konfederacja Lewiatan</t>
  </si>
  <si>
    <t>Konstantinos Komaitis</t>
  </si>
  <si>
    <t>KPN</t>
  </si>
  <si>
    <t>Latvian Ministry of Transport</t>
  </si>
  <si>
    <t>Liberty Global</t>
  </si>
  <si>
    <t>MASORANGE</t>
  </si>
  <si>
    <t xml:space="preserve">MASTERCARD </t>
  </si>
  <si>
    <t>MBS - Swedish Civil Contingencies Agency</t>
  </si>
  <si>
    <t>McMahon Design and Management Ltd</t>
  </si>
  <si>
    <t>Meta</t>
  </si>
  <si>
    <t>Metropolitan Region of Frankfurt-Rhein-Main</t>
  </si>
  <si>
    <t>Microsoft Corporation</t>
  </si>
  <si>
    <t>Minderoo Centre for Technology and Democracy, University of Cambridge</t>
  </si>
  <si>
    <t>Motion Picture Association (MPA)</t>
  </si>
  <si>
    <t>MVNO Europe</t>
  </si>
  <si>
    <t xml:space="preserve">Nagy &amp; Trocsanyi </t>
  </si>
  <si>
    <t>National Agency for Communication and Information Technologies (NAKIT)</t>
  </si>
  <si>
    <t>National Association of Telecommunications Operators (Aotec)</t>
  </si>
  <si>
    <t>Net4Future</t>
  </si>
  <si>
    <t>Netalis</t>
  </si>
  <si>
    <t xml:space="preserve">Netflix </t>
  </si>
  <si>
    <t xml:space="preserve">Netnod </t>
  </si>
  <si>
    <t>neXat SA</t>
  </si>
  <si>
    <t>Niedersächsisches Ministerium für Wirtschaft, Verkehr, Bauen und Digitalisierung</t>
  </si>
  <si>
    <t>NIX.CZ</t>
  </si>
  <si>
    <t>NL Digital</t>
  </si>
  <si>
    <t>Nokia</t>
  </si>
  <si>
    <t>NORDUnet</t>
  </si>
  <si>
    <t>NOS</t>
  </si>
  <si>
    <t>Nuuday</t>
  </si>
  <si>
    <t>Odido</t>
  </si>
  <si>
    <t xml:space="preserve">Open Allies Foundation </t>
  </si>
  <si>
    <t>Open Fiber</t>
  </si>
  <si>
    <t>Open Fiber Austria Association</t>
  </si>
  <si>
    <t>Open Future</t>
  </si>
  <si>
    <t>Orange</t>
  </si>
  <si>
    <t>Österreichische Rundfunksender (Austrian Broadcasting Services)</t>
  </si>
  <si>
    <t>OVHcloud</t>
  </si>
  <si>
    <t>Polish Ministry of Digital Affairs</t>
  </si>
  <si>
    <t>POST Luxembourg</t>
  </si>
  <si>
    <t>PotamitisVekris Law Firm</t>
  </si>
  <si>
    <t>PPF Telecom Group B.V</t>
  </si>
  <si>
    <t>Qualcomm</t>
  </si>
  <si>
    <t>Retelit Group</t>
  </si>
  <si>
    <t>Rogalski Law Office</t>
  </si>
  <si>
    <t>Samsung Electronics</t>
  </si>
  <si>
    <t>SCA Baiculescu si Asociatii</t>
  </si>
  <si>
    <t>SFR</t>
  </si>
  <si>
    <t>Siemens AG</t>
  </si>
  <si>
    <t>Sky Group</t>
  </si>
  <si>
    <t>Slovenian Ministry of Digital Transformation</t>
  </si>
  <si>
    <t>SpaceX</t>
  </si>
  <si>
    <t>Spanish Association for the Digital Economy (Adigital)</t>
  </si>
  <si>
    <t>Spanish Chamber of Commerce</t>
  </si>
  <si>
    <t>Spanish Ministry for Digitalisation</t>
  </si>
  <si>
    <t>Sports Rights Owners Coalition (SROC)</t>
  </si>
  <si>
    <t>Stiftung Ordnungspolitik - Centrum für Europäische Politik</t>
  </si>
  <si>
    <t>Swedish Local Fibre Alliance</t>
  </si>
  <si>
    <t>Swedish Municipalities and Regions</t>
  </si>
  <si>
    <t>TDF</t>
  </si>
  <si>
    <t>Tech Sverige</t>
  </si>
  <si>
    <t>Technology Ireland</t>
  </si>
  <si>
    <t>Tele2</t>
  </si>
  <si>
    <t>Telecom Industry Association Denmark</t>
  </si>
  <si>
    <t>Telecom Infra Project</t>
  </si>
  <si>
    <t>Telecom Italia</t>
  </si>
  <si>
    <t>Telefónica</t>
  </si>
  <si>
    <t>Telekom Austria AG</t>
  </si>
  <si>
    <t>Telenor Group</t>
  </si>
  <si>
    <t>The Center for Economic and Market Analyses (Czechia)</t>
  </si>
  <si>
    <t>The Committee of the Independent ICT Industry (VNICTP)</t>
  </si>
  <si>
    <t>The Critical Communications Association</t>
  </si>
  <si>
    <t>The European Video on Demand Coalition</t>
  </si>
  <si>
    <t>The National Chamber of Ethernet Communications</t>
  </si>
  <si>
    <t>The Polish Chamber of Information Technology and Telecommunications</t>
  </si>
  <si>
    <t>The Romanian Association of Mobile Operators</t>
  </si>
  <si>
    <t xml:space="preserve">The Shift Project </t>
  </si>
  <si>
    <t>The Software Alliance (BSA)</t>
  </si>
  <si>
    <t xml:space="preserve">TNO </t>
  </si>
  <si>
    <t>TOP-IX</t>
  </si>
  <si>
    <t>Transatel</t>
  </si>
  <si>
    <t>Twilio</t>
  </si>
  <si>
    <t xml:space="preserve">United Group </t>
  </si>
  <si>
    <t xml:space="preserve">United Internet </t>
  </si>
  <si>
    <t>University of Pecs, Faculty of Engineering and IT</t>
  </si>
  <si>
    <t>Vantage Towers</t>
  </si>
  <si>
    <t>Västra Götaland Region (Sweden)</t>
  </si>
  <si>
    <t>Vaunet</t>
  </si>
  <si>
    <t>Verband Alternativer Telekom-Netzbetreiber (VAT)</t>
  </si>
  <si>
    <t>Verband der Anbieter von Telekommunikations- und Mehrwertdiensten (VATM)</t>
  </si>
  <si>
    <t>Verband der Elektro- und Digitalindustrie (ZVEI)</t>
  </si>
  <si>
    <t>Verband kommunaler Unternehmen</t>
  </si>
  <si>
    <t>Verbraucherzentrale Bundesverband</t>
  </si>
  <si>
    <t>Verbund der Telekommunikations-Endgerätehersteller (VTKE)</t>
  </si>
  <si>
    <t xml:space="preserve">Verisure </t>
  </si>
  <si>
    <t>Viasat</t>
  </si>
  <si>
    <t>Video Games Europe</t>
  </si>
  <si>
    <t>Vodafone</t>
  </si>
  <si>
    <t>Volvo Cars Corporation</t>
  </si>
  <si>
    <t>Wi-Fi Alliance</t>
  </si>
  <si>
    <t>WindTre</t>
  </si>
  <si>
    <t>World Law Foundation</t>
  </si>
  <si>
    <t>ZDF</t>
  </si>
  <si>
    <t>Summary</t>
  </si>
  <si>
    <t>Interconnection market</t>
  </si>
  <si>
    <t>Intervention in the interconnection market</t>
  </si>
  <si>
    <t xml:space="preserve">Cloud/Telco Convergence </t>
  </si>
  <si>
    <t>Extension of the EECC to cloud</t>
  </si>
  <si>
    <t>Universal Service</t>
  </si>
  <si>
    <t>Extension to digital services such as NI-ICS</t>
  </si>
  <si>
    <t>Sustainability of Networks</t>
  </si>
  <si>
    <t xml:space="preserve">Additional sustainability obligations for digital services </t>
  </si>
  <si>
    <t>Net Neutrality</t>
  </si>
  <si>
    <t>Consumers</t>
  </si>
  <si>
    <t xml:space="preserve">The 6G Association does not make direct comments on the White Paper's scenarios but identifies points to take into account. These include the fact that economic value is foreseen to shift towards ICT/cloud services and that economic value is mainly cpatured by Big Tech/hyperscalers. Notably, the 6G Association highlights that Europe will lag behind without a competitive cloud industry. </t>
  </si>
  <si>
    <t xml:space="preserve">ACT calls for a vision of a Digital Single Market that supports competition and innovation. </t>
  </si>
  <si>
    <t xml:space="preserve">ACT cautions the Commission against imposing network development contribution obligations to CAPs as they provide different services than telcos. ACT cites BEREC's draft report on payments made by CAPs to ISPs, as it shows that the Internet has proven its ability to cope with increasing traffic volumes. Any contribution obligation would affect smaller businesses as well and hamper SME growth. </t>
  </si>
  <si>
    <t xml:space="preserve">ACT is worried about the ambiguity of Scenario 4. On the integration of cloud services and telecommunications infrastructure - this is a concern as small businesses may lack the technical expertise needed to navigate these changes. Dependency on larger cloud and telco providers could reduce SMEs' negotiating power. </t>
  </si>
  <si>
    <t xml:space="preserve">Any new fair share proposal would violate net neutrality rules. Telcos would then prioritise traffic from larger, higher-paying companies and disadvantage smaller app developers. </t>
  </si>
  <si>
    <t xml:space="preserve">AIOTI recommends: focusing on solving the computing continuum challenges and identifying the benefits of ditributing computing anwhere on the Cloud-Edge-IoT-AI continuum. </t>
  </si>
  <si>
    <t xml:space="preserve">The Commission may consider broadening the scope and objective of the current regulatory framework to ensure a regulatory level playing field. 
A reform of the current framework needs to be properly assessed in terms of the economic impact on all actors. </t>
  </si>
  <si>
    <t xml:space="preserve">AIOTI underlines the importance of measuring the carbon emissions intensity of an ICT network, and to focus on the network energy consumption in relation to data traffic, as data traffic will increase. </t>
  </si>
  <si>
    <t xml:space="preserve">AFS believes that proposals for susbtantial policy changes and a potential implementation of network fees lacks justification as the current system functions well. </t>
  </si>
  <si>
    <t>Net neutrality is vital for startups as it guarantees that they have equal access to consumers and markets. 
Any form of traffic prioritisation would have a detrimental effect on startups - they would not be able to afford the additional costs associated with network fees. 
There is no market failure that would justify such an introduction.</t>
  </si>
  <si>
    <t>Europe's existing digital infrastructure has nurtured a dynamic and competitive landscape for innovation and startups, with the current regulatory framework supporting a wide array of digital advancements. Moreover, the present system has successfully established a level playing field, enabling startups to compete with established companies without encountering undue obstacles.</t>
  </si>
  <si>
    <t>AmCham streses the EU to focus on the implementation of the digital rulebook rather than in new legislative proposals. Therefore, The EU should
ensure these legislations work coherently together and do not add uncertainty to the ecosystem by 
adding new undefined concepts and new burdensome and disproportionate obligations without 
proper assessment.</t>
  </si>
  <si>
    <t>Efforts should be concentrated on enforcing, implementing, and evaluating the effectiveness of existing legislation, including at the national level, rather than creating new regulatory frameworks. New initiatives should only be developed and prioritized if they enhance Europe’s competitiveness and are grounded in transparent, science- and fact-based consultation processes, as well as thorough impact assessments. The Commission should prioritize the continued implementation of current regulations in a sector where innovation may be hindered by the numerous EU regulations introduced during the previous Commission term.</t>
  </si>
  <si>
    <t xml:space="preserve">The EU should encourage and incentivise innovation and sustainability without prescribing exact technical solutions, so that market dynamics can unfold with those goals in mind while remaining flexible. </t>
  </si>
  <si>
    <t xml:space="preserve">ACT expressed itself firmly against any form of dispute resolution mechanism or networks fees, highlight the potential adverse consequences of such an obligation. Enhancing the sustainability of the sector is seen as a positive thing but should take into account the efforts that are already being made (such as compression techniques). </t>
  </si>
  <si>
    <t>ACT recalls the findings of the Exploratory Consultation and that there is no need for intervention in the interconnection market. The White Paper's potential introduction of a dispute resolution mechanism is problematic and could compel content providers to pay telecoms companies for content delivery. 
Several ACT member have reported that telecoms companies are already charging for traffic through their networks, thanks to their strong negotiating position. 
Dispute resolution/negotiation obligation would have ngative effects on the creative industry, consumer rights, costs for consumers, the environment and net neutrality.
AVMS do not generate traffic - users request it.</t>
  </si>
  <si>
    <t xml:space="preserve">Any changes to the regulatory framework need to be properly assessed as they could have far-reaching consequences. 
The Code recognises the need to separate regulation of ECN/S from the regulation of content. ACT cautions against changing this paradigm. </t>
  </si>
  <si>
    <t xml:space="preserve">Content providers have already aimed to increase their sustainability through dynamic compression techniques and the utilisation of CDNs close to the end-user. 
The focus should be on industry collaboration with the ICT sector to ensure transparency regarding CO2 emissions and energy usage. </t>
  </si>
  <si>
    <t xml:space="preserve">A network tax would undermined the equal treatment of traffic. In South Korea, this mechanism has forced online services to offshore their business and led to reduced network investment and increased latency for video streaming and harmed local application providers. </t>
  </si>
  <si>
    <t xml:space="preserve">A dispute resolution mechanism would have detrimental consquences on the quantity and quality of AV and restrict viewers' access to a rich and varied offer of European content. Users would like end up paying more for their consumption. </t>
  </si>
  <si>
    <t xml:space="preserve">AER's contribution is focused on the objectives and scope of the application of the Code addressed in the White Paper. </t>
  </si>
  <si>
    <t>AER believes that Scenario 4 amounts to a reintroduction of network fees, even though this was rejected in last year's Exploratory Consultation. 
Network fees would damage the European cultural and creative sector, would unfairly burden European consumers, would infringe on the net neutrality principle, and risk have unintended consequences on radio broadcasters' business.</t>
  </si>
  <si>
    <t xml:space="preserve">BEUC expresses its reservations regarding certain scenarios, such as Scenario 4 and 5. These scenarios would present disadvantages for consumers, such as distortion and reduction of competition on the electronic communications market. 
BEUC makes several recommendations including: focusing on the correct implementation of the Code, preserving a high level of competition as well as net neutrality, deployment of connectivity where it is lacking, and completing the EU Single Market by promoting competition and protecting consumers. 
BEUC is concerned that the White Paper disproportionately prioritises the perspective of large telecoms companies. </t>
  </si>
  <si>
    <t xml:space="preserve">Network fees or other types of direct contributions by content providers to telecom operators should be rejected. BEUC clearly identifies a similary between the dispute resolution mechanism proposed in the White Paper and the proposal made by Telefonica in last year's public consultation for a "fair contirbution" negotiation mechanism. </t>
  </si>
  <si>
    <t xml:space="preserve">BEUC expresses concern over the proposal in Scenario 4, especially on the inclusion of "industrial competitiveness" and "economic security." BEUC is not convinced that recent technological developments and new global challenges necessitate such changes. They argue that the current EECC objectives were carefully balanced by co-legislators to ensure market competitiveness, consumer choice, protection, and lower prices. BEUC believes that incorporating industrial policy or economic security considerations into the regulatory objectives would conflict with the EECC's primary goals. Such changes could dilute the importance of current objectives, allowing for more lenient interpretations of the rules by NRAs. </t>
  </si>
  <si>
    <t xml:space="preserve">BEUC considers that the White Paper is a missed opportunity to address the long-delayed implementation of the Code and fully commit to speedy and full implementation of USOs. 
BEUC questions the nature of the reference made to the sources of financing of Universal Service which seems to again entertain the proposals for network fees. The White Paper brings in NIICS without reason. </t>
  </si>
  <si>
    <t>Any new proposed policy measures to increase investment in network infrastructure should not compromise the principle of net neutrality as safeguarded in the Open Internet Regulation.</t>
  </si>
  <si>
    <t xml:space="preserve">BEUC states that the White Paper fails to adequately provide a consumer perspective in the future of telecoms policy. 
BEUC recommends that the Commission propose a strategy with potential new measures to deliver a Single Market for consumers. 
The Commission should bridge the digital divide with the vulnerable in mind, ensure effective and comprehensive consumer protection by ensuring the harmonised implementation of the current EECC rules and preserving competition. </t>
  </si>
  <si>
    <t xml:space="preserve">BNE calls for Digital Terrestrial Television networks to be a part of European digital infrastructure, and thus for the Commission to take into account their needs. </t>
  </si>
  <si>
    <t xml:space="preserve">Terrestrial broadcasting is an asset for environmental sustainability, DTT being the greenest platform for TV distribution. </t>
  </si>
  <si>
    <t>Mixed/Neutral</t>
  </si>
  <si>
    <t xml:space="preserve">CCIA states that some of the White Paper's proposals may harm EU businesses and consumers. 
CCIA highlights that there is no justification for regulatory intervention in cloud or IP Interconnection. 
Additionally, the White Paper's claims on the EU lagging behind are flase, as Europe is on track to meet its 2030 connectivity targets. </t>
  </si>
  <si>
    <t xml:space="preserve">CCIA points to the fact that an arbitration mechanism is simply another way of introducing network usage fees.  
There should be no intervention in IP interconnection as Europe's IP interconnection market works well and there is no bargaining power issue to justify regulatory intervention. </t>
  </si>
  <si>
    <t xml:space="preserve">CCIA highlights that cloud service providers differ from telecom operators. Cloud and telecoms coexist but they do not converge. Cloud services support telcos in the same way that they support thier other customers. Cloudification is thus not specific to telecoms and is happening in industries such as automative and healthcare. 
CCIA also underliens that there is no market failure that would justify extending the EECC to cloud service providers. Regulatory concerns related to cloud service providers are already adressed in existing EU laws. 
Furthermore, the extension of the EECC to cloud would lead to network fees. </t>
  </si>
  <si>
    <t xml:space="preserve">CCIA does not agree with the White Paper's suggestion to extend the pool of contributors to the USOs. </t>
  </si>
  <si>
    <t xml:space="preserve">CCIA highlights the numerous efforts and commitments that its members are making to ensure a sustainable digital ecosystem. CCIA describes the actions taking to deliver content efficiently and minimise data volumes. </t>
  </si>
  <si>
    <t>The CEO Alliance believes that more can be done to maximise the untapped potential of digitalisation for sustainability. They offer three messages. First, that secure connectivity roll-out needs to be supported in order to enable flexibility and data flows. Second, that Europe needs to drive innovation and the scaling of cutting-edge technology. Finally, that investments in digital infrastructure and solutions supporting sustainability must be more incentivised.</t>
  </si>
  <si>
    <t xml:space="preserve">CISPE  believes that the White Paper's analysis is partially based on the wrong premises, and therefore often suggests the wrong solutions and could lead to unintended negative consequences. </t>
  </si>
  <si>
    <t xml:space="preserve">The proposed dispute resolution mechanism is simply an ex post facto justification of a policy measure that was actually endorsed to re-introduce the internet traffic levy for the benefit of incumbent telcos. </t>
  </si>
  <si>
    <t xml:space="preserve">CISPE believes that the assertion that the 'traditional boundaries between the various actors' such as telcos, cloud and content providers are blurring is an exaggeration and an oversimplification. 
Cloud provides efficiency benefits to all vertical industries, as this is the essence of cloud. The realtionship between telcos and cloud providers is thus complementary. 
The telco regulation should not be extended to cloud as there is no identified market failure. </t>
  </si>
  <si>
    <t xml:space="preserve">C4C is very critical of the White Paper, specifically on the topics of telco-cloud convergence, on the level playing field topic and on the Universal Service obligation/dispute resolution mechanism.
More generally, the C4C urges the Commission to focus on creating a regulatory environment that recognises the distinct needs of each sector and pursue the original pro-competitive and consumer-centric objectives of the European telecoms regulatory framework. </t>
  </si>
  <si>
    <t xml:space="preserve">Since there are no evidence of disputes, there is no need for a dispute resolution mechanism. The White Paper even acknowledges that the interconnection market functions well. 
Cloud and telecoms are characterised by a customer- supplier relationship.
As regards convergence, C4C notes that real-world applications such as e-health, autonomous vehicles, and extended reality technologies do not benefit from a forced integration of cloud and telecom sectors, making the proposed convergence less compelling. 
</t>
  </si>
  <si>
    <t xml:space="preserve">The coexistence of telcos and cloud service providers do not equate to their convergence. They are distinct markets, they have operational distinctions. Forcing such a convergence would carry substantial risks and creates undue regulatory interference, as . There is also no proven demand. </t>
  </si>
  <si>
    <t>An indirect contribution system based on universal service obligations would be a replication of network fees, in a covert way.
C4C highlights some of the consequences this would have, including the market impact, the regulatory burden of managing this central fund, discouraging timely investments in network infrastructure and deterrence of public-private partnerships.</t>
  </si>
  <si>
    <t xml:space="preserve">CoESS priotritises protecting personal data and complying with privact regulations. EU-specific regulations and standards should be aligned with global security standards. </t>
  </si>
  <si>
    <t xml:space="preserve">Creativity Works' contribution highlights its rejection of the dispute resolution mechanism, the investment of the creative industry in content, and the harm of piracy on the ecosystem. </t>
  </si>
  <si>
    <t xml:space="preserve">Creativity Works considers the dispute resolution mechanism to be a network fees mechanism through the backdoor. This would threaten the rights of consumers and content providers and would change the way the internet operates. 
A dispute resolution mechanism would also threaten net neutrality, as services who pay less would fae unequal treatment. 
Additionally, traffic-related costs are decreasing. 
Network fees would entail less content produced and distributed in Europe. </t>
  </si>
  <si>
    <t xml:space="preserve">Digital Europe puts forward an analysis of the Commission's assessment. Specifically, DigitalEurope cautions against portraying network virtualisation and open architectures as obstacles, and against the extension of the scope of the Code to encompass the convergence between electronic communications and digital services. </t>
  </si>
  <si>
    <t xml:space="preserve">Any regulatory change of this magnitude would require a thorough economic assessment and inclusive dialogue with all stakeholders. Changes should be evidence-based and address clear market failures. 
There are currently no economic or security concerns that would justify expanding the current scope of the regulatory framework. Cloud and telecoms play distinct roles in the internet ecosystem CLoudification in the telecoms sector does not differ from cloudification in other sectors. 
Instead, a level playing field can be achieved by reducing regulation on telecoms operators. </t>
  </si>
  <si>
    <t xml:space="preserve">Studies show that energy usage has remained stable in fixed and mobile networks over the last decade, despite traffic increases. 
CAPs have played a key role in optimising video codecs to deliver content efficiently and sustainably. </t>
  </si>
  <si>
    <t xml:space="preserve">DOT Europe emphasises the symbiotic relationship between telecoms infrastructure providers and CAPs.
The Commission should abide by the Better Regulation principles and regulation should be targeted at proven market failures.  </t>
  </si>
  <si>
    <t xml:space="preserve">DOT Europe strongly cautions against any intervention in the interconnection market, especially given that the Commission acknowledges that the market functions well. 
The dispute resolution mechanism proposed by the White Paper whereby such a mechanism could be triggered should disputes increase, is a clear signal to telecoms operators to actively seek such disputes. 
This would lead to an undermining of net neutrality, deteriorate the quality of services and increase the cost of delivering services to consumers. </t>
  </si>
  <si>
    <t xml:space="preserve">There is no justification for a regulatory level playing field given that there is no market failure. DOT Europe rebutts the argument that cloud services are not regulated and details the horizontal legislation to which cloud service providers are subject. 
DOT Europe also argues against the White Paper's claim that there is a convergence between cloud and telecoms. </t>
  </si>
  <si>
    <t>Subjecting NI-ICS to Universal Service obligations would threaten their viability and could result in their withdrawal from the EU market.</t>
  </si>
  <si>
    <t xml:space="preserve">The Alliance underlines the Commission's lack of focus on consumers in the White Paper and points to sustainability and competitiveness as important issues to address. </t>
  </si>
  <si>
    <t>The Commission should prioritise energy efficient technology such as Wi-Fi.</t>
  </si>
  <si>
    <t>End-users are only a secondary concern in the White Paper.</t>
  </si>
  <si>
    <t xml:space="preserve">Eco recognises the challenges outlined by the Commission but expresses concerns with Pillar 2 of the Paper. </t>
  </si>
  <si>
    <t xml:space="preserve">Convergence does exist concerning the cloudification and virtualization of networks, but its extent should be properly evaluated and policy options considered carefully by the new Commission. 
An appropriately differentiated approach and a harmonized framework for similar services is an alternative to a uniform regulatory approach.  
There should be a proportionate amount of regulation where regulatory intervention is warranted based on evidence of market failures. </t>
  </si>
  <si>
    <t xml:space="preserve">It is questionable whether a universal service obligation is the correct approach to close the gaps in the infrastructure. It should be seen as a safety net. </t>
  </si>
  <si>
    <t>ecta considers the EU model on telecommunications regulation to have worked thus far in providing connectivity at affordable prices. 
Ecta is not in favour of extending the scope of the EECC. 
Ecta also expresses concerns on scenario 4’s proposal to extend the objectives of the Code to economic security, industrial competitiveness and sustainability.</t>
  </si>
  <si>
    <t xml:space="preserve">ecta does not recognise any cases that would require a review of the EECC's scope of applicationdue to network cloudification and virtualisation. It is clear that local access and backhaul communications networks are in no way substituted by cloud infrastructure or services.
ecta proposes that the Commission conduct a detailed analysis of where telecom and cloud are and will remain distinct, where there are intersections and where there is substitution.
Instead of extending the scope of the EECC, policymakers should focus on the implementation of existing legislation. </t>
  </si>
  <si>
    <t xml:space="preserve">ecta notes that sustainability is already fully enshrined in EU digital legislation. There is then no need to include it in the EECC as a specific objective. </t>
  </si>
  <si>
    <t xml:space="preserve">EMMA-ENPA is firmly opposed to Scenario 4 as it deems it to be an introduction of network fees through the backdoor. </t>
  </si>
  <si>
    <t xml:space="preserve">Scenario 4 is another way to introduce a dispute resolution mechanism, amounting to network fees/direct contribution. </t>
  </si>
  <si>
    <t xml:space="preserve">The wording of Scenario 4 is considered to be problematic as the 'equivalent obligations' mentioned are unclear, and unjustified. The wording also suggest a fair contribution. EMMA-ENPA is fully opposed to any such obligation. There is no evidence of market failure and such a contribution would impact media sustainability, innovation capacity and pluralism. </t>
  </si>
  <si>
    <t>A direct payment mechanism would endanger the net neutrality principle.</t>
  </si>
  <si>
    <t>ETNO calls for regulatory intervention in the interconnection market to address the significant market power of large CAPs, advocating for a level playing field. They support extending the EECC to include all relevant digital ecosystem actors, emphasizing the need for harmonized rules that reflect evolving market dynamics. On sustainability, ETNO’s members commit to net-zero carbon goals and stress that new regulations should support energy-efficient technologies without adding unnecessary burdens. They oppose extending Universal Service Obligations to CAPs, arguing it would distort the market and prefer direct subsidies for vulnerable users. Finally, ETNO supports streamlining submarine cable permitting processes and enhancing their security, advocating for public support to bolster the EU’s optic fiber manufacturing industry.</t>
  </si>
  <si>
    <t xml:space="preserve">ETNO states that the current asymmetries in the internet value-chain should be corrected and targeted regulatory intervention through a dispute resolution mechanism is needed to ensure that large CAPs adequately remunerate valuable IP data transport services provided by network operators. ETNO does not agree with several White Paper's claims in respect to the current state of the interconneciton market. ETNO points out the following market asymmetries that would justify such intervention:
- Increasing bargaining power of CAPs due to their presence in adjacent markets.
- Traffic asymmetries that justify paid peering practices.
- Unilateral dependency of ISPs on CAPs, as CAPs have multiple routes to deliver traffic.
- CAPs' ability to influence quality of service and network stability through routing decisions.
- ISPs' major exposure to end-users when quality of service issues arise.
</t>
  </si>
  <si>
    <t>ETNO calls for streamlining sectorial regulation and ensuring a level-playing field by applying the same rules for comparable services, namely extending the framework to all relevant actors in the digital connectivity ecosystem. The rationale behing the EECC extension is made by different components:
- internet-based messaging and voice services are replacing traditional telecom services; 
- video streaming competes with linear television and IPTV offers from telecom operators;
- telecom operators are being dominated by hyper scalers in the connectivity market;
- 70% of global internet traffic flows through proprietary backbone networks CDNs</t>
  </si>
  <si>
    <t xml:space="preserve">ETNO criticises the economic rationale of the USO regime, claming that no operator can be classified as universal service provider, given the current level of deployment and coverage.
An extension of universal service obligatins would lead to considerable market distortions.  
 </t>
  </si>
  <si>
    <t>ETNO delves into the sustainable measures their members are taking. They add that growing data traffic volumes require network infrastructure expansion, driving up energy consumption and embodied  emissions from network equipment. 
ETNO believes that the White Paper should not miss the opportunity to propose a new political and regulatory approach. 
ETNO also emphasises that content providers should optimise data traffic.</t>
  </si>
  <si>
    <t xml:space="preserve">ETNO asserts that the principles of net neutrality are not adequately enforced upon large Content and Application Providers (CAPs), and therefore suggests that the European Commission should extend the application of these principles to encompass these entities. Additionally, ETNO advocates for the issuance of a Recommendation on Net Neutrality Principles to clarify their compatibility with emerging and innovative use cases.
</t>
  </si>
  <si>
    <t xml:space="preserve">EuroISPA requests more clarification on several proposals and highlights the need to take national specificities into account. Any legislative measures should be evidence-based and not lead to an increase of regulatory burdens on the affected sectors. </t>
  </si>
  <si>
    <t xml:space="preserve">EuroISPA is sceptical of the rethinking of the scope of the Code and calls for a careful assessment of why this would be necessary. 
Digital services such as cloud are not replacing telecoms services but are, insteaad, complementary. </t>
  </si>
  <si>
    <t>EuroISPA is strongly against the introduction of new fees for NIICS (i.e., online 
messaging apps) in the guise of universal service financing, which will have the effect of passing on the burden to consumers.</t>
  </si>
  <si>
    <t>Additional regulation should not come at the expense of security, resilience and operational efficiency. 
The telecoms sector is also making a major contribution to reducing the environmental impact of facilities.</t>
  </si>
  <si>
    <t>Europacable's contribution is mainly related to security and resilience, as well as subsea cables.</t>
  </si>
  <si>
    <t xml:space="preserve">The EBU focuses on the critical role that public service media plays in today's information and media landscape. EBU Members' content should be easy to find and predominantly displayed.
</t>
  </si>
  <si>
    <t xml:space="preserve">EBU notes its struggles with large incumbent ISPs that are in a position to impose higher prices for interconnection due to their dominant market position.
The EBU states that any proposals to introduce regulatory measures that apply contractual relations to a compulsory dispute resolution mechanism do not lead to direct or indirect network fees. The current internet delivery model works well and remains key for securing access to diverse and plural content. </t>
  </si>
  <si>
    <t xml:space="preserve">The choice of financing mechanism for universal services should be left to Member States. The EBU is opposed to media/content creators being required to contribute to financing the universal services in electronic communications as this would be diverted from funding European content. </t>
  </si>
  <si>
    <t xml:space="preserve">Public service media already have a financial incentive to optimise their traffic as they pay for CDN services. 
Rather than establishing new funding for ECN infrastructure, it may be more efficient for ECNs to employ those techniques to reduce network scarcity. </t>
  </si>
  <si>
    <t xml:space="preserve">EEC welcomes the Commission's assessment and is in agreement.
The EEC believes that the cloud investment gap needs to be addressed (such as data storage). </t>
  </si>
  <si>
    <t xml:space="preserve">EEC believes that there should not be a overall detrimental impact on energy consumption and the benefits for improving sustainability. 
EEC points to data centres as putting a strain on energy consumption. </t>
  </si>
  <si>
    <t xml:space="preserve">CEDEC is concerned about the Commission's plan to deregulate the telecoms market and push for market consolidation when competition has been successful in the European market. </t>
  </si>
  <si>
    <t xml:space="preserve">CEDEC supports the Commission's objective but believes Member States still need the necessary scope of action to be able to respond to national circumstances in the best possible way. </t>
  </si>
  <si>
    <t xml:space="preserve">Sustainability considerations should focus on the copper-fibre-migration. Excessive data collection and reporting requirements should be avoided. </t>
  </si>
  <si>
    <t>CEDEC supports the view of Member States as expressed in the Council Conclusions on the Future of Digital Policy, stresseing the need to uphold consumer welfare at the core of the telecoms regulatory framework.</t>
  </si>
  <si>
    <t xml:space="preserve">European Local Fibre Alliance </t>
  </si>
  <si>
    <t xml:space="preserve">ELFA's submission  emphasizes the critical role of fiber optic networks in achieving resilient and efficient digital infrastructure across Europe, advocating for policies that support a swift transition from copper to fiber. They oppose shifting from ex-ante to ex-post regulation, warning that such a change could hinder competition and fiber deployment. ELFA criticizes the proposal for a pan-European wholesale access product due to diverse market conditions and suggests that any dispute resolution mechanism between CAPs and ISPs should ensure fair competition. They highlight the importance of indoor Wi-Fi connectivity, advocating for adequate spectrum allocation and inclusion in digital strategies. ELFA also underscores the need for sustainable digital transformation, recommending the inclusion of fiber optic deployment in the EU Taxonomy as a sustainable investment. </t>
  </si>
  <si>
    <t>ELFA is critical of the proposal for a bilateral dispute resolution mechanism between CAPs and ISPs (citing BEREC for evidence).  ELFA argues that contributions from CAPs would likely benefit only large network operators, potentially cementing their dominant market positions. If a dispute resolution mechanism is deemed necessary, ELFA suggests it should include a redistribution mechanism that ensures fair competition among all network operators, rather than favoring large incumbents​</t>
  </si>
  <si>
    <t xml:space="preserve">EWIA highlights that independent TowerCos are significant contributors to the massive investment needs that the White Paper underlines. This model provides concrete answers to many challenges addressed in the White Paper.
Should a reform of the current regulatory framework take place, EWIA calls for encouraging investment in infrastrucure while keeping the functioning market and competitive dynamics of the sector. </t>
  </si>
  <si>
    <t xml:space="preserve">EUTC calls for more utility-specific aspects to be included in the White Paper. </t>
  </si>
  <si>
    <t xml:space="preserve">The FTTH Council considers it essential to maintain a favourable regulatory framework for fibre investment. The existing regulatory framework is considered to have delivered good results in terms of fobre deployment. Four objectives should be at the core of the next legislative cycle: facilitate the deployment of fibre networks, increase inventives to invest by reducing uncertainty on the demand side, maintain a competitive environment, and support the green transition. </t>
  </si>
  <si>
    <t>GigaEurope, while in line with the White Paper, makes several points for improvement. This includes more consideration of consumer welfare, and the necessity to uphold technological neutrality. GigaEurope is in favour of deregulation</t>
  </si>
  <si>
    <t xml:space="preserve">GigaEurope asserts that the connectivity sector is moving from a telco to a techco. In its concrete action steps, GigaEurope advocates for ensuring a level playing field in the digital ecosystem. </t>
  </si>
  <si>
    <t>Beyond competition, policies should consider broader consumer welfare aspects like network quality and resilience. Scale should not be pursued for the sake of scale.</t>
  </si>
  <si>
    <t>GSA focuses its submission on spectrum management and governance.</t>
  </si>
  <si>
    <t xml:space="preserve">GSMA agrees with the Commission's assessment of the sector's financial troubles. 
GSMA calls for swift action in multiple areas. This includes scale, rebalancing the digital ecosystem, re-evaluating the existing regulatory framework, and enhancing data efficiency. </t>
  </si>
  <si>
    <t xml:space="preserve">GSMA states that the IP interconnection regime has become more complex and diverse. The increase of traffic stemming from CAPs has changed the competitive dynamics and the bargaining power between network operators and large CAPs. The IP data transport market is expected to continue to evolve with growing traffic data volumes. 
GSMA states that CAPs and ISPs will need to collaborate more closely. This can be achieved through an obligation on CAPs to negotiate with ISPs on the terms and conditions for IP data transport services. </t>
  </si>
  <si>
    <t>The GSMA highlights the increasing role of digital service providers in the telecom market and calls for a regulatory level playing field. While vertically integrated telecom companies remain crucial in the electronic communications ecosystem, the emergence of new players offering both competing (such as OTT messaging and voice services) and complementary (such as software for network cloudification and CDNs) services has diversified the value chain. Despite their growing influence in the sector due to technological developments, these new entrants are not subject to the same regulatory framework as traditional telecom providers. According to the GSMA, this imbalance creates several risks that justify extending the current regime:
- Consumers are subject to different consumer protection rules.
- Competitive disadvantage arises due to differing obligations:
1. Cloud service providers, which provide critical components of network infrastructure, are not subject to "network-based" regulation.
2. Number-independent interpersonal communication services (NI-ICS) do not need to comply with national legislation impacting number-based interpersonal communication services (NB-ICS) concerning numbering rules, calling line identification, anti-fraud measures, and emergency calling. Consumers view these services as interchangeable, and there are cases where the two categories of services interconnect.
 GSMA believes that existing legislation, such as the DMA or the Data Act, may not be sufficient. These regulations are still in the process of being implemented, and in the case of the DMA, may never include cloud service providers.</t>
  </si>
  <si>
    <t>The Universal Service regime should only be seen as a safety net to ensure basic broadband services and should be phased out from future telecoms regulatory frameworks.
GSMA underlines the lack of economic justification of  the universal service regime from an affordability, accessibility and availability perspective.
Altough claiming that: "certain network providers are carrying the financial 
burden in several countries, leaving others out" (p.18), GSMA calls for a phase out of the regime from future telecoms regulatory frameworks.</t>
  </si>
  <si>
    <t xml:space="preserve">Content providers lack clear incentives to reduce traffic users. GSMA states that it would be helpful to make content providers conscious of the impact of network traffic on the networks and the environment. </t>
  </si>
  <si>
    <t xml:space="preserve">New digital use cases and new network management techniques call for a revision of the Open Internet Regulation.
GSMA criticises that, under the OIR, platform operators are equated with end-users. 
GSMA proposes that the Commission issue a Recommendation on how to interpret and apply the current framework given the new and developing use cases. </t>
  </si>
  <si>
    <t xml:space="preserve">The association recognises that while a regulatory level playing field and equivalent obligations for all actors are desiderable, the Commission should increasngly evaluate (instead of focusing in gigabit connectivity for all) unleashing the potential of non-terrestrial networks. On the revision of the regulatory framework, GSOA does not express a clear position, looking forward for the involvement in future discussions.  </t>
  </si>
  <si>
    <t>ITI makes several comments and recommendations based on the White Paper. ITI asserts that telecom and application layer regulations shoudl remain distinct, that achieving a cohesive Single Market should be the focus rather than changing IP interconnection, and that the Commission should recognise the critical role of digital infrastructure and ICT to achieving sustainability goals.</t>
  </si>
  <si>
    <t xml:space="preserve">The transit and peering market work well, as stated by BEREC. Since there is no market failure, there should be no intervention. ITI cuations against any move to intervene in a market that works well. 
The introduction of a mandatory dispute resolution mechanism could pave the way for a system of arbitrated usage fees and destabilize the current well-functioning system. </t>
  </si>
  <si>
    <t xml:space="preserve">ITI asserts that telecoms and cloud are distinct. The adoption of cloud services by TSPs is no different from cloud adoption in any other economic sector. The existing telecoms regulatory regime should maintain its focus on the regulation of core telecoms services and not be extended to regulate distinct underlying technologies. 
Furthermore, the Commission has already passed numerous regulatory initiatives affecting the cloud industry. It is necessary to first understand how these regulations will interact. </t>
  </si>
  <si>
    <t xml:space="preserve">Introducing an EU-wide USF would risk hindering investments that may be delayed in expectation of state-based funding and creating friction among Member States. 
On NIICS contributing financially to current USOs, many NIICS are sensitive to increases.The cost of regulation and any fee would likely destabilise existing revenue models and force providers to explore alternatives. </t>
  </si>
  <si>
    <t xml:space="preserve">ITI considers that the White Paper does not appropriately acknowledge the opportunities and efforts made by tech companies with regards to sustainability. 
Many ITI members have undertaken activities aimed at improving the sustainability of digital infrastructure. 
ITI recommends that the Commission recognise the critical role of digital infrastructures as key enablers for meeting the EU Fit for 55 objectives. </t>
  </si>
  <si>
    <t xml:space="preserve">ITI underlines the specific negative effects that Scenario 4 of the White Paper would have on net neutrality. </t>
  </si>
  <si>
    <t xml:space="preserve">An expanded regulatory framework and/or mandatory dispute resolution mechanisms would have a cascade effect as the cost of delivering data would increase, leading to higher prices for consumers and inefficiencies in traffic routing. </t>
  </si>
  <si>
    <t xml:space="preserve">MPA welcomes the White Paper but suggests that the Commission carefully examine the impact of any suggested regulatory or policy  measures, which should be focused on addressing areas where there is a clear market failure. 
MPA expands on the symbiotic relationship between CAPs and ECN providers. Demand from ECN providers' customers drives demand for broadband access and the availability of broadband access drives dmand for content. Thus, measures aimed at improving the EU's connectivity should encourage demand by CAPs.  </t>
  </si>
  <si>
    <t xml:space="preserve">A dispute resolution mechanism risks resulting in network fees which would have a negaitve effect on the European creative and cultural sector.
The proposed mechanism would also have no direct impact on the achievement of Digital Decade targets. 
A key risk to the competitiveness of the interconnection market is large ECN providers leveraging their position to extract fees. BEREC mentions this in their draft report on IP interconnection, noting that certain ECN providers leverage their terminatio monopoly into the transit/peering market and introduce termination feees for IP interconnection vis-à-vis CAPs. This results in market distortion and presents a real risk to the preservation of unconstrained user access.  </t>
  </si>
  <si>
    <t>MPA members already work to deliver content efficiently and sustainably. 
Regulatory intervention in codecs is not necessary and would be misplaced. Through various forms of investments in the internet ecosystem (investment in CDNs, encoding and compression technology), MPA members and other CAPs already cooperate towards an efficient and sustianable use of resources. 
Even though data traffic has grown, the emissions associated with network transmissions are falling. This is due to changes in technology and the increased use of renewable electricity.
More appropriate tools could include self-regulation measures or voluntary codes of conduct. These would ensure that sustainability measures do not have unintended consequences due to focusing on the parts of the ecosystem which would have little impact.</t>
  </si>
  <si>
    <t>MVNO Europe focuses its submission on the amendment of the current SMP regime as well as the harmonisation of spectrum and the continued promotion of competition through the EU regulatory framework.
MVNO Europe is concerned that scenarios could lead to a potential Digital Networks Act which would unduly de-prioritise the promotion of competition, fit-for-purpose wholesale access to networks and end-user interests. 
The Commission does not contain persuasive arguments for an overhaul of the EECC or the urgent adoption of a proposal for a potential Digital Networks Act.</t>
  </si>
  <si>
    <t>There is compelling evidence that the IP interconnection market operates effectively under competitive conditions without the need for regulatory intervention. 
MVNO Europe already articulated a firm stance against any legal or regulatory framework that compels direct payments for IP interconnection via theCommission's Exploratory Consultation.</t>
  </si>
  <si>
    <t>The convergence between telecoms and cloud does not hold up to regulatory scrutiny. 
A more granular approach is needed to reveal where convergence is actually occurring, where it is likely to occur, and where it is not present. There should also be a clear distinction between virtualisation and cloudification. 
Connectivity infrastructure and cloud services are either unequivocally separate or complementary. 
MVNO Europe expresses concerns that broadening EECC’s scope would make more difficult for NRAs to address competition deficits in telecommunications markets.  This could undermine challenger operators' access to essential wholesale inputs.</t>
  </si>
  <si>
    <t xml:space="preserve">SROC focuses their contribution on the principle of net neutrality and the potential introduction of back-door network fees. </t>
  </si>
  <si>
    <t xml:space="preserve">Intervention in the form of network fees would put financial pressure on the sports rights-owners industry and remove revenue that could be reinvested in the sector. There is evidence of sufficient data capacity to allow for high level of traffic for years to come, citing BEREC's assertion that the internet has adapted to changing conditions. </t>
  </si>
  <si>
    <t xml:space="preserve">SROC highlights members' use of the most up-to-date CODECs to reduce the amount of badwidth used to ensure the most efficient delivery of content. </t>
  </si>
  <si>
    <t xml:space="preserve">TCCA believes that the White Paper should place more focus on critical communications, especially regarding public safety. </t>
  </si>
  <si>
    <t xml:space="preserve">The Coalition focuses on net neutrality and the potential introduction of network fees in its submission. </t>
  </si>
  <si>
    <t xml:space="preserve">The interconnection market is working well and there is no need to intervene. BEREC supports this claim in its recent draft report on IP interconnection. 
Should content providers have to pay this fee, it would entail less money to invest in European content. </t>
  </si>
  <si>
    <t xml:space="preserve">Additional public funds need to be carefully assessed with a targeted analysis of an investment gap. 
On funding mechanism from CAPs, it should be considered that internet services change in popuarity and are therefore not a stable source of revenue, this risks creating market distortions and such contributions should not be assessed on internet traffic as this could affect VOD services, thus reducing investment in creative content. </t>
  </si>
  <si>
    <t>CAPs and ISPs already cooperate to deliver digital content and video efficiently. Content providers already invest in and use compressions technologies. 
Regulatory intervention in codecs is not required and may have unintended consequences. Calling for codec labels for the purpose of reducing carbon emissions may trigger user device refresh and be counterproductive.</t>
  </si>
  <si>
    <t xml:space="preserve">BSA makes several recommendations to the Commission. These include simplifying electronic communications regulation, maintaining a balanced regulatory approach, edvance sustainability and enhance subsea cable resilience. </t>
  </si>
  <si>
    <t xml:space="preserve">BSA welcomes the Commission's assessment that the IP interconnection market functions well. BSA thus cautions against a dispute resolution mechanism. </t>
  </si>
  <si>
    <t xml:space="preserve">BSA advises the Commission against extending the scope of the EECC to services fundamentally different from those currently included. 
Any potential extension of the EECC to include content delivery networks (CDNs) is misguided, as CDNs assist ISPs with traffic management but do not replace their role. Additionally, equating Number-based Interpersonal Communications Services (NBICS) with Number-independent Interpersonal Communications Services (NIICS), or traditional telecommunications with cloud-based services, is incorrect due to significant technological differences. Cloud providers should be considered suppliers to telecommunication providers. </t>
  </si>
  <si>
    <t xml:space="preserve">Video Games Europe expresses its opposition to the introduction of network fees, its assertion that deand fo high-cpacity digital infrastructure is low and that deployment should thus be done in a balanced manner, and that the regulatory framework should be kept stable. </t>
  </si>
  <si>
    <t xml:space="preserve">Video Games Europe highlights that network operators were able to cope well with the increased traffic load during COVID (as per BEREC). 
The introduction of network fees could have unintended consequences on the investments made by a wide range of diverse creative and cultural content sectors. The obscure dispute resolution mechanism should not be a course of action. 
There is no evidence of free-riding and CAPs already invest significantly in infrastructure, through CDNs and data centres. </t>
  </si>
  <si>
    <t xml:space="preserve">Telecoms and cloud are different services and their convergence is overestimated. 
The argument for regulatory uniformity would need to be more substantiated. </t>
  </si>
  <si>
    <t xml:space="preserve">Energy consumption and the emissions of data centres have not grown apace despite increasing traffic, this is the result of efficiency gains and greater use of renewable energy. </t>
  </si>
  <si>
    <t>TOTAL NO</t>
  </si>
  <si>
    <t>TOTAL YES</t>
  </si>
  <si>
    <t>TOTAL MIXED/NEUTRAL</t>
  </si>
  <si>
    <t>TOTAL N/A</t>
  </si>
  <si>
    <t>Country</t>
  </si>
  <si>
    <t>Extension to digital services such as NI-CS</t>
  </si>
  <si>
    <t>Sustainability of networks</t>
  </si>
  <si>
    <t>Spain</t>
  </si>
  <si>
    <t xml:space="preserve">AMETIC highlights that the digital sector, and notably cloud, have already been targeted by a significant amount of regulations. It is important, then, to utilise and evaluate these regulations before considering other measures. </t>
  </si>
  <si>
    <t xml:space="preserve">Leveling the regulatory playing field, as the White Paper suggests, would also introduce charging mechanisms for interconnection. 
This would run counter to prevailing evidence that there is no market failure and would be against net neutrality. </t>
  </si>
  <si>
    <t xml:space="preserve">AMETIC considers that the EU is reaching an incorrect conclusion about the level of convergence that exists between cloud and telecoms services. This is at best premature and largely unfounded.
Cloud services and telecoms are completely distinct. Cloud services are horizontal building blocks used by customers in different sectors to build solutions. </t>
  </si>
  <si>
    <t xml:space="preserve">The Commission's proposal to extend USOs to subsidize fiber would be a significant departure from the principles of the Code. </t>
  </si>
  <si>
    <t xml:space="preserve">CAPs invest to ensure sustainable and efficient delivery of content. They are incentivised to deliver content efficiently through CDNs and modern codecs. </t>
  </si>
  <si>
    <t>Germany</t>
  </si>
  <si>
    <t xml:space="preserve">ANGA criticises the Commission's proposal to deregulate and its assessment of the fixed market. 
ANGA calls for the EECC to focus on competition and for there to be a fundamental evaluation of the objectives of the Code. </t>
  </si>
  <si>
    <t>ANGA is in favour of LTGs paying a contribution towards network investment. 
The legal mechanism should include an obligation to contract, a contract negotiation, non-discrimination through collective bargaining,  a dispute settlement mechanism with a binding decision, and an obligation for network operators to invest LTGs' payments in VHCN roll out.</t>
  </si>
  <si>
    <t xml:space="preserve">The significant differences in the regulatory treatment of telecoms providers and OTTs are not sustainable and should be eliminated. </t>
  </si>
  <si>
    <t xml:space="preserve">ANGA rejects the view that people need to have a claim for the best possible network as this does not fit with the guidelines given by the EECC which establishes universal access as a safety net for delivering a minimal set of services. </t>
  </si>
  <si>
    <t xml:space="preserve">Convergence as described in the White Paper is not detectable, the telecoms and the cloud sector carry out different roles and activities. Cloud sector are already subject to a vast amount of legsialtion (e.g. NIS-2, DSA, DMA, AI Act). In addition, EECC's extension would create incraesing regulatory burden for  Europe's digital ambitions. </t>
  </si>
  <si>
    <t xml:space="preserve">Spain </t>
  </si>
  <si>
    <t>The association highlights the dependency on American cloud providers (e.g. Google, AWS, Microsoft), stressing the need for robust EU data protection and promoting the use of European service providers to ensure data sovereignty and competitiveness. It widely stresses the need to extend public funding to burst the envirnomental impact of data centers. It does not touch upon policy proposals made in Scenario 4.</t>
  </si>
  <si>
    <t>Requires directing European funds to environmental initiatives supporting the private sector to reduce existing data centers' environmental impact.</t>
  </si>
  <si>
    <t xml:space="preserve">ASOTEM calls for the development of a European cloud services market. This should be fostered through compliance with data protection regulations and respect for the principle of privacy.
Investors would be more keen to invest in Europe if the market were less fragmented. There should be fiscal and tax incentives to encourage investment in cloud infrastructures in Europe.  </t>
  </si>
  <si>
    <t>APKT sees a necessity in changing the White Paper's analysis as it does not take into account national circumstances and tries too much to compare the EU to the U.S. and China. 
APKT advocates against encouraging large, multinational telcos, as small and medium-sized operators contribute immense value.</t>
  </si>
  <si>
    <t>APKT does not recommend that the provision of cloud services to operators of ECNs be given as an obligation.
APKT considers that extending the scope to cloud will result in a lack of interest on the part of ECN operators in providing cloud services. In the case of small and medium-sized operators, this will simply result in the increase of the price of cloud or CDN services or a degradation of their quality.</t>
  </si>
  <si>
    <t xml:space="preserve">APKT considers the White Paper to lack any evaluation of users of electronic communications services. </t>
  </si>
  <si>
    <t>France</t>
  </si>
  <si>
    <t xml:space="preserve">ASIC is also concerned about intervention in the IP interconnection market. This would indicate a shift towards a sender pays model which would significantly alter the internet's structure. Furthermore, there is no evidence of market failure. ASIC uses the South Korean example to highlight the negative consequences of such a model. </t>
  </si>
  <si>
    <t xml:space="preserve">There is no justification for an extension of the regulatory framework as there is no convergence between cloud and telecoms. 
Cloud providers are already targeted by a large number of regulations. </t>
  </si>
  <si>
    <t>Poland</t>
  </si>
  <si>
    <t>The association focuses its submission on opposing the convergence of cloud and telecoms as well as opposing the introduction of network fees.</t>
  </si>
  <si>
    <t>The proposed dispute resolution mechanism effectively resurrects the proposal of network fees that was rejected last year. 
A dispute mechanism over interconnection would implement an Internet Levy on intermediaries.</t>
  </si>
  <si>
    <t xml:space="preserve">There is no convergence between telecoms and cloud - they are complementary but entirely distinct. Cloud infrastructure providers provide a vast range of services that serve as horizontal building blocks. Cloudification of telecoms does not differ from the cloudification of other industries. 
There is also no basis for intervention as there is no identified market failure. Potential risks are already addressed by recent regulations. </t>
  </si>
  <si>
    <t xml:space="preserve">The Commission's proposal to extend USOs to subsidize fiber is a departure from the principles of the Code. 
The proposal is not justified by end-user needs. 
Contributions from digital actors to subsidize fiber infrastructure in remote and rural areas where LEO broadband will be available bring limited benefits to the end user. </t>
  </si>
  <si>
    <t>CAPs work closely with ISPs to innovate to provide highlight efficient, low-latency video delivering using CDNs. 
The Commission should focus on implementing existing requirements, promoting the development of more energy-efficient technologies and promoting the reliance on clean and renewable energy to power connectivity and network infrastructure.</t>
  </si>
  <si>
    <t>The dispute resolution mechanism will cause CDNs to prefer alternative, cheaper paths over direct peering leading to a decrease in performance and additional operation overhead. This would ultimately impact the end user, increasing costs and lowering the quality of experience.</t>
  </si>
  <si>
    <t>APMS comments on several topics addressed in the White Paper and calls for a regulatory level playing field.</t>
  </si>
  <si>
    <t>APMS calls for a regulatory level playing field between CAPs and telecom operators.</t>
  </si>
  <si>
    <t xml:space="preserve">The view of the Association is permeated by telco memebrs stances. Indeed, it resutls in a clear call for the extension of the EECC to cloud service providers, including USOs. On the latter, also online content providers should be in the base of contributors. </t>
  </si>
  <si>
    <t xml:space="preserve">The Association agrees with the analysis of the Commission and stresses the need that converged ecosystem should fall under equivalent rules applicable to all the market players. </t>
  </si>
  <si>
    <t>Universal Service should be financed also by NIICS, by cloud/edge service providers and by online content providers, which
all benefit of universal accesses for their business.</t>
  </si>
  <si>
    <t>AIIP stresses the need to introduce sustainability in digital standards by design.</t>
  </si>
  <si>
    <t>Asstel supports the Scenario 4, determining that a level regulatory playing field is necessary.</t>
  </si>
  <si>
    <t xml:space="preserve">Asstel agrees with the need for a level playing field between telcos and non-telco service providers. The association hints at the use of horizontal legilsation for all market actors as in the case of data protection regulation. </t>
  </si>
  <si>
    <t>Net neutrality rules should be made more flexible so that operators can diversify their offer and adapt the levels of service to users' needs</t>
  </si>
  <si>
    <t>Avicca supports the Commission's project as well as the extension of the scope and objectives of the Code. In particular, Avicca underlines the importance of incorporating sustianability into the regulatory framework, as Arcep has begun to do in France.</t>
  </si>
  <si>
    <t xml:space="preserve">Avicca considers it important to fully implement the provisions of the Code relating to universal service. </t>
  </si>
  <si>
    <t xml:space="preserve">Avicca calls for sustainability to be integrated into the regulatory framework, following Arcep's example in France. </t>
  </si>
  <si>
    <t xml:space="preserve">Belgium </t>
  </si>
  <si>
    <t>The Association exhorts the Commisison in channeling its efforts toward the implementation of the existing legislative framework. It identifies the need to rebalance market relationships in the cloud market as critical. Nontheless, when it comes to Scenario 4 and the extension of the EECC to cloud, the association speciifies that new regulation in the digital infrastrcture domain should start  from the cloud side of the future digital infrastructure, rather than the electronic communications networks.</t>
  </si>
  <si>
    <t xml:space="preserve">Beltug emphasizes that cloud services and telecom operations are fundamentally different, advocating against a unified regulatory framework </t>
  </si>
  <si>
    <t xml:space="preserve">The assocation generally refers to the importance of eco-design standards for digital products and services. </t>
  </si>
  <si>
    <t xml:space="preserve">Bitkom centers its contribution around three key messages: creating a single market for telecommunications, fostering investment in sustainable infrastructure, and ensuring future-proof wireless connectivity. </t>
  </si>
  <si>
    <t xml:space="preserve">The universal service regime is still necessary, but the principles on which it is based could be subject to a fitness check. Bitkom does not clarify whether a potential revision of the system should entail and expansion of the contributors' base. </t>
  </si>
  <si>
    <t xml:space="preserve">Bitkom highlights the work that its members are doing to reduce the energy footprint of their respective services. 
Technologies like cloud computing can contribute to reduce energy consumption. Manyy content application provders implementa Codex technologies. </t>
  </si>
  <si>
    <t xml:space="preserve">BREKO is concerned about some of the basic assumptions and tenors of the White Paper - specifically the idea of market consolidation which does not take into account the need for a competitive environment. 
Additionally, BREKO does not have the same bleak view of the sector as the Commission, considering the current regulatory framework to be a success for innovation and consumer benefits. 
Any changes to the regulatory framework should not adopt a one-size-fits-all approach as Member States have diverging national situations. </t>
  </si>
  <si>
    <t xml:space="preserve">BREKO sees the introduction of a potential dispute resolution mechanism as a re-initiation of the fair share debate. A possible implementation must ensure that payments benefit all companies investing in fibre-optic networks on an equal footing and that fiar competition in the telecoms market is maintained. 
BREKO rejects the idea of a negotiated solution as this would inevitably lead to unequal treatment in favour of big telcos. 
Fair share should only be implemented if alternative network operators can also participate in them on the same terms. 
Net neutrality, as a central basic principle of the free Internet and the EU's Open Internet guidelines must not be impaired. </t>
  </si>
  <si>
    <t xml:space="preserve">BREKO considers that an extension of the Code should be viewed critically as this would fundamentally change the current system. </t>
  </si>
  <si>
    <t xml:space="preserve">Connectivity vouchers would be a way to ensure the affordability of networks. There is no need for further action at EU level. </t>
  </si>
  <si>
    <t xml:space="preserve">The migration from copper to fibre is one of the most important levers for increasing sustainability. 
With a view to the development of a Code of Conduct, the industry should be closely involved to develop practical indicators. </t>
  </si>
  <si>
    <t xml:space="preserve">BDI considers that Europe is not ready to meet technological challenges, lacking financial strength and harmonisation. BDI finds the White Paper's assessment of the current situation to be accurate. 
The DNA should be the key digital policy initiative of the next Commission. Otherwise, the Commission's focus should be on implementing and harmonising existing tools. </t>
  </si>
  <si>
    <t xml:space="preserve">In principle, the BDI supports the Commission's aim to evaluate the scope and objectives of the current regulatory framework. Any revision of the framework should, however, help accelerate the speed of deploying digital infrastructure and not hinder it. </t>
  </si>
  <si>
    <t xml:space="preserve">The sector already faces high reporting costs. The Commission should focus on improving the usability of the EU Taxonomy and reduce reporting requirements. </t>
  </si>
  <si>
    <t xml:space="preserve">BUGLAS concurs with the EU Commission's stance that any "reform of the current legal framework must be thoroughly assessed for its economic impact on all stakeholders and comprehensively discussed with all parties involved." Altough seeing a risk in dispute reoslution introduciton, the associations calls for an extension of the telecoms frameowork to OTTs as a way to ensure level-playing field (especially when it comes to USOs obligations). </t>
  </si>
  <si>
    <t xml:space="preserve">An infrastructure levy is not a sensible source of revenue for our members.
BUGLAS represents many SMEs with a municipal background. Their negotiating power vis-à-vis the large content providers (CAPS) is very limited. In contrast, the negotiating power of incumbents in the telecommunications sector is relatively high. An infrastructure levy should therefore lead to the re-manifestation of market power in the TC sector. In addition, such a levy could provide an incentive for the incumbent to overbuild fibre optic networks of alternative operators. </t>
  </si>
  <si>
    <t>USOs extension are seen as a vehicle to establish a level playing field between OTTs on the one hand and ISPs and providers of number-based services on the other. OTT should contribute to USOs according to threshold values (e.g. n. of users)</t>
  </si>
  <si>
    <t>Adding sustainability obligations or indicators in light of a potential revision of the telecom frameowrk is considered as unecessary.</t>
  </si>
  <si>
    <t xml:space="preserve">The CDU Economic Council warns against the implementation of a one-size-fits-all approach to regulation. 
Overall, however, the Economic Council supports the expansion of the regulatory framework and the scope of application. </t>
  </si>
  <si>
    <t xml:space="preserve">The Economic Council emphasises the importance of a fair distribution of network expansion costs in order to ensure fair competition and the necessary investments in the telecommunications market. 
At the same time, net neutrality principles should be respected. </t>
  </si>
  <si>
    <t xml:space="preserve">The Economic Council supports the review of the regulatory framework in principle but warns against a one-size-fits-all approach. 
The regulation of telecoms providers and OTT providers is unequal and equal treatment is called for. </t>
  </si>
  <si>
    <t xml:space="preserve">The European legal framework already offers sufficient opportunities for member states to ensure basic internet service and prevent a digital divide without the need for additional measures. </t>
  </si>
  <si>
    <t xml:space="preserve">The EU has already taken measures for sustainability. The EU taxonomy should be developed to recognise the expansion of telecoms networks as a sustainable investment. 
There should be an EU-wide discussion on practicable and insightful indicators for sustainability. </t>
  </si>
  <si>
    <t xml:space="preserve">CEOE recognises the Commission's assessment of the state of the telecoms sector, especially the investment gap. This gap should be addressed through collaboration between public institutions and other stakeholders. </t>
  </si>
  <si>
    <t>CEOE emphasises the importance of protecting net neutrality and ensuring an open Internet across the Internet ecosystem</t>
  </si>
  <si>
    <t>CEOE believes that the Commission's approach to potentially broadening the scope of the Code to other areas should be carefully thought through to take into account the variety of business models and services. Telecoms and cloud services cannot be considered as equivalent and are more complemtary services. The notion of a level playing-field should thus be carefully assessed in order to not cause undesired effects. 
Cloud services have also been the target of regulatory pressure in the last several years.</t>
  </si>
  <si>
    <t xml:space="preserve">CEOE recommends adopting widely relevant international standards. 
CEOE also highlights that digital technologies participate in reducing the carbon emissions of other sectors. </t>
  </si>
  <si>
    <t xml:space="preserve">The association pushes back arguments of consolidation, disagreeing with the outlook of the European Telecoms sector identified by the White Paper.  Furthermore, it criticised the lack of empirical data supporting the White Paper's vision.  Overall, the submission constitutes aharsh and organic criticism to all the main White Paper's components. </t>
  </si>
  <si>
    <t>The Commission is "entirely mistaken on the cloud/telco convergence".  Association's members members do not find reasons for considering convergence between the cloud and telecommunications.</t>
  </si>
  <si>
    <t>The association underlines how the consumer perspective is neglected when the White Paper presents the low ARPU as a weakness rather than a strength of the EU telecoms sector. Therefore, denotes that if the White Paper had a section dedicated to consumers, it would be hard not to acknowledge that the current EU regulatory policy means a great success for consumers.</t>
  </si>
  <si>
    <t xml:space="preserve">The submission organically criticises network fees given: the absence of market failure, the risk of endangering Net Neutrality and the negative impact on SMEs. It clearly identifies the risk of imposing  network fees through the back-door of the extension of the European Electronic Communications Code (EECC), and the extension of the arbitration mechanism of Article 26 EECC. Laslty, the association recognises the contribution of CAPs to european digital infrasreucture through their investments in CDNs, data centers and trafic-delivery technologies. </t>
  </si>
  <si>
    <t>The submission organically criticises network fees given: the absence of market failure, the risk of endangering Net Neutrality and the negative impact on SMEs</t>
  </si>
  <si>
    <t xml:space="preserve">The extension of the EECC to cloud providers wold ultimatiely introduce netowrk fees through the backdoor. The Commission should clarify that ahs not intention to break Net Neutrality in this respect. </t>
  </si>
  <si>
    <t xml:space="preserve">The breach of Net Neutrality rules is a clear risk deriving from the introduction of netowrk fees. </t>
  </si>
  <si>
    <t xml:space="preserve">CIGREF supports the Commission's aim to develop European champions. CIGREF also underlines the need to assert digital strategic autonomy and reduce dependency on non-European technology.  
CIGREF calls for the development of a comprehensive cloud strategy. </t>
  </si>
  <si>
    <t>The boundary between traditional providers and cloud services is becoming increasingly blurred. The regulatory treatment of these services should be more holistic.</t>
  </si>
  <si>
    <t xml:space="preserve">Energy efficiency and reducing the energy consumption of digital infrastructures is imperative and can be achieved through the adoption of energy-efficient technologies and the implementation of sustainable practices. </t>
  </si>
  <si>
    <t xml:space="preserve">The Coalition sees the Commission's goals as ambitious and unrealistic, and calls for setting realistic goals instead. Additionally, the Coalition does not necessarily believe that consolidation is a productive way of garnering investment. Instead, building the networks of the future should be the subject of public policy action. </t>
  </si>
  <si>
    <t xml:space="preserve">The Coalition believes it would be inappropriate the change the current rules governing the market for access, transit and delivery on the Internet. This is also supported by BEREC. 
A dispute resolution mechanism may be desirable if trade agreements cannot be reached, but perhaps interconnection at IXP-neutral points may be a solution. OTTs could also be called upon to interconnect at national exchange points thus allowing ISPs to provide better quality and efficiency of digital services. 
The Coalition remains opposed to the introduction of an obligation to share in the costs of public goods, services and infrastructure for LTGs. This would be a violation of the net neutrality principle. </t>
  </si>
  <si>
    <t xml:space="preserve">The Coalition is concerned about the cooperation between telecom operators and non-EU cloud service providers as this could bring negative economic and industrial impacts, as well as dependence on non-European foreign suppliers. 
The regulation of cloud in the Code cannot be an attept at economic revenge by telecoms operators. The issue should be correctly framed from a regulatory point of view. The problem of regulatory asymmetry between ISPs and CAPs is much broader than just interconnection between digital networks. This is the case in the Open Internet Regulation where non-discrimination obligations are placed on the ISP but not on the CAP. </t>
  </si>
  <si>
    <t xml:space="preserve">The Association recognises the difficulties of harmonising telecoms legislation and provisions for encouraging digital infrastructure. Consolidation is seen as the only way in which European can achieve a competitive telecommunications sector. </t>
  </si>
  <si>
    <t xml:space="preserve">The Association supports the development of agreements between the different parties, with an arbitration mechanism to resolve conflicts should they occur. </t>
  </si>
  <si>
    <t xml:space="preserve">The most appropriate mechanism is the provision of social connectivity vouchers for disadvantaged groups. </t>
  </si>
  <si>
    <t>The Comité Richelieu warns against the protectionist narrative of the White Paper.
The Comité Richelieu recommends technical standards development, a balanced market approach, incentivising innovation and competition, a transparent regulatory environment and collaboration with global standards bodies.</t>
  </si>
  <si>
    <t xml:space="preserve">The confederation welcomes the White Paper but expresses concern at the ambitious targets and objectives the Commission has set. Any delays in this respect will affect SMEs disproportionately.
The confederation is in favour of a Digital Networks Act, nonetheless it doe snot touch upon sepcific policy developments that should be contained in a potential DNA.   </t>
  </si>
  <si>
    <t>Finland</t>
  </si>
  <si>
    <t>The Finnish Confederation of industries states that new digital/telecom/data regulation should be avoided in the next mandate. The focus should be on implementing current legislation.</t>
  </si>
  <si>
    <t xml:space="preserve">The EU should provide additional guidance on net neutrality rules to accommodate innovative use cases like 5G network slicing. Interference with net neutrality should be carried out with caution. </t>
  </si>
  <si>
    <t>Sweden</t>
  </si>
  <si>
    <t>The Confederation supports a simplified framework and criticises the White Paper's lack of focus on innovation. The Confederation suggest making more ambitious connectivity goals in the Digital Decade Programme, encouraging Member States to adopt new technology for digital infrastructure and to have the appropriate legislation to encourage more rapid technological adoption. Instead of regulating the market, the focus should be on stimulating new technologies and innovation.</t>
  </si>
  <si>
    <t xml:space="preserve">The Confederation considers that a part of the solution for fragmentation would be eliminating the separation between traditional ECN/ECSs and cloud/other digital service providers. Nonetheless, it does not call for an explicit extension of the EECC to other actors of the digital connectivity ecosystem.
</t>
  </si>
  <si>
    <t>Confindustria Radio Televisioni responds to Scenario 4 of the White Paper, asking for AVMS providers to be exempted from considerations of convergence and inclusion in the scope of the Code. 
CRTV also responds to the White Paper's proposals regarding spectrum.</t>
  </si>
  <si>
    <t>CRTV opposes any form of further obligation affecting AVMS providers. The audiovisual sector should not be counted amongst the digital service providers. CRTV recalls that the AVMSD gives a special status to services of general interest.</t>
  </si>
  <si>
    <t>Digital terrestrial platforms are the most efficient in the provision of free linear services with universal coverage. It is the lowest carbon technology</t>
  </si>
  <si>
    <t xml:space="preserve">The Czech Consumer Forum points to disparities regarding power purchasing parity in the EU. </t>
  </si>
  <si>
    <t>The proposed dispute resolution mechanism would only lead to cloud companies passing additional costs onto end-users and in particular to consumer either directly or by providers of services that pay for cloud services. 
The mechanism could also lead to lower quality of provided content services as providers may try to find suboptimal routes that are cheaper.</t>
  </si>
  <si>
    <t xml:space="preserve">The Czech Fintech Association considers that the White Paper omits SMEs. The Association also pushes back on the idea that Europe is lagging behind. </t>
  </si>
  <si>
    <t xml:space="preserve">The Czech Fintech Association refutes the Commission's claims on the huge amounts of investment needed - rhetoric that was also falsely used in the fair share debate. </t>
  </si>
  <si>
    <t xml:space="preserve">There is no relevant data that supports the convergence between telcos and cloud. Cloud services reach different sectors depending on their use. Cloud and telecoms are complementary sectors, rather than converged ones. Additionally, cloud providers are already covered by legislation.
Before considering any regulatory measures, the Commission should assess whether there is real market failure. </t>
  </si>
  <si>
    <t xml:space="preserve">Denmark </t>
  </si>
  <si>
    <t xml:space="preserve">The DCC recognised emphasises the role of data compression techniques, cashing and CDNs in cooping with larger amount of traffic. It calls telco, tech and media industries to further collaborate on the implementation of data-minimisation technologies. </t>
  </si>
  <si>
    <t>DI supports further consolidation in the telecoms market, adding that this would benefit end-users in terms of price, quality and efficiency.
DI does not support the idea of convergence between cloud and telcos.</t>
  </si>
  <si>
    <t>There are no market imperfections or failures in IP interconnection, as highlighted by BEREC and the German Monopolies Commission. Intervention in this market is thus unnecessary</t>
  </si>
  <si>
    <t xml:space="preserve">DI does not believe there is convergence between cloud and telecoms. There are fundamental differences between the two sectors, even if there is increased overlap. </t>
  </si>
  <si>
    <t xml:space="preserve">Danish Entrepreneurs believe that additional intervention is not necessary. </t>
  </si>
  <si>
    <t xml:space="preserve">Danish Entrepreneurs highlight the importance and criticality of the net neutrality framework. Net neutrality rules have allowed innovation to flourish, startups to compete based on merits. Altering the net neutrality framework risks disrupting the current Internet, leading ISPs to engage in prejudicial traffic management. A compulsory dispute settlement regime would obstruct private investments in EU tech, harming EU competitiveness. 
Danish Entrepreneurs also point to South Korea's failed Sender Pays model. BEREC is also cited to underlined the lack of justification for network fees. </t>
  </si>
  <si>
    <t xml:space="preserve">Extending the EECC to include all content providers would result in serious and harmful regulatory burdens and higher costs for startups and small businesses. </t>
  </si>
  <si>
    <t xml:space="preserve">The Association focuses its submission on safety and new technological means of ensuring security. </t>
  </si>
  <si>
    <t xml:space="preserve">Digital Poland disagrees with the Commission's assessment that there is an investment gap. Instead, policymakers should focus on initiatives regarding demand. 
Digital Poland asserts that the diversity of actors in the digital ecosystem needs to be taken into consideration, and a one-size-fits-all approach should be avoided at all costs. </t>
  </si>
  <si>
    <t>The proposed network fees and dispute resolution mechanisms between CAPs and ISPs undermine the principles for evidence-based regulation and would be counterproductive. 
Indeed, BEREC has not seen evidence of systemic market failure so there is no basis for intervention.</t>
  </si>
  <si>
    <t>Subsidies are not the solution to investment challenges. The Commission should also look at alternative technologies to address coverage caps, such as LEO satellite technology.
The Commission's proposal to extend USOs to NIICS would have detrimental effects on consumers and businesses</t>
  </si>
  <si>
    <t xml:space="preserve">CAPs already invest to ensure a sustainable and efficient delivery of content through compression techniques. CAPs work closely with internet service providers and innovate to provide highly efficient, low-latency video delivery using CDNs. </t>
  </si>
  <si>
    <t>Digital Poland agrees with the White Paper's diagnosis of the problems in the telecoms market. The association does not think the scenarios will help in solving the sector's issues as there are no real ideas on how to bridge the investment gap.</t>
  </si>
  <si>
    <t xml:space="preserve">Digital Poland believes that cloud should be subject to the Code. Digital Poland deems Scenario 4 to be one of the most convincing as it would create a level playing field and equivalent rights and obligations for all entities and end user of digital networks </t>
  </si>
  <si>
    <t xml:space="preserve">DigitalES considers the EU to be less competitive than other regions, requiring a renewal of the Single Market. 
The revision of the current model needs to be reflected in the next mandate. </t>
  </si>
  <si>
    <t xml:space="preserve">DigitalES supports a potential dispute resolution mechanism. </t>
  </si>
  <si>
    <t xml:space="preserve">The White Paper rightly recognises that there are differences in the regulatory treatment of CAPs and telcos. Therefore, a unified regulatory fraemwork should be envisaged.  </t>
  </si>
  <si>
    <t>DigitalES welcomes the White Paper's recognition that OTTs have a role to play in the efficient use of networks. 
Big Tech has improved efficiency to reduce traffic delivery costs but these measures have not resulted in efficiency gains beyond CDNs. Big Tech platforms are not efficient at delivering video traffic and have no incentive to be efficient as this comes at no cost to them.</t>
  </si>
  <si>
    <t>DigitalES wants a clarification of net neutrality rules to guarantee clarity and security on possible uses of 5G.</t>
  </si>
  <si>
    <t>The Netherlands</t>
  </si>
  <si>
    <t xml:space="preserve">Certain aspects of the White Paper's proposal could hinder the digital economy and pose risks to the EU's economic growth. </t>
  </si>
  <si>
    <t>According to  DDA, expanding the EECC, not only 
for telecom but also for Cloud and CDN or digital services, can be a thread of the current Internet ecosystem</t>
  </si>
  <si>
    <t xml:space="preserve">Universal internet access is a fundamental right and the DDA recomments a transparent market that ensures everyone within the EU can benefit from digital services. </t>
  </si>
  <si>
    <t xml:space="preserve">The DDA acknowledges that the electricity usage of data centers is increasing, yet digital solutions also significantly benefit the environment. </t>
  </si>
  <si>
    <t>Estonia</t>
  </si>
  <si>
    <t xml:space="preserve">ITL points to the White Paper's lack of clarity, and the fact that the planned solutions do not seem to help in reaching the set objectives. Overall, the White Paper is seen as lacking susbstantive proposals and solutions on what measures could improve the current situation. </t>
  </si>
  <si>
    <t xml:space="preserve">Germany </t>
  </si>
  <si>
    <t>The submissions poorly touches upon Scenario 4 policy porposals. Allowing dispute resolution between ISPs and CAPs unfairly favors powerful network operators like Deutsche Telekom. Furthermore, it would constitute unjustifiable state aid, benefiting only specific companies. Eurofiber also fears that such supernormal profits would be misallocated economically, promoting strategic overbuilds of our networks, harming Wholesale-Only providers whose numerous wholesale customers would face intensified competition against the brand names of large operators benefiting from such dispute resolution legislation.</t>
  </si>
  <si>
    <t xml:space="preserve">Regulating interconnection through the introduction of a dispute resolution mechanism between ISPs and CAP would entail several risks from a competition perspective. </t>
  </si>
  <si>
    <t xml:space="preserve">Fiber-optic networks should be include in the EU Taxonomy, classifying as sustainable investment. </t>
  </si>
  <si>
    <t xml:space="preserve">The White Paper reflected the FFT's members perspectives on the critical issues regarding the telecoms sector. This especially applies to the operators' investment capacity. 
FFT is particularly concerned about regulatory and market asymmetries among stakeholders in the value chain. </t>
  </si>
  <si>
    <t xml:space="preserve">FFT welcomes the Commission's proposal to consider policy measure to facilitate agreements between operators and content providers by implementing a specific timeline and the possibility for requests for dispute resolution mechanisms. </t>
  </si>
  <si>
    <t xml:space="preserve">FFT identifies asymmetries between stakeholders in the value chain. In order to restore fairness, FFT calls for the implementation of a level playing field. The asymmetry is fueled by differences in scale, scope and regulatory constraints. </t>
  </si>
  <si>
    <t xml:space="preserve">The unviersal service regime has lost its effectiveness as the availability, accessibility and affordability have been met by the market. Demand subsidies or vouchers granted by public authorities would be more justified and efficient. </t>
  </si>
  <si>
    <t xml:space="preserve">The lack of optimisation of the weight of content providers' services is holding back the transition to a more sustainable digital future. 
Some services from content providers are designed to increase consumption as they have adopted data intensive and environmentally harmful practices. An economic signal for large traffic generators should be implemented. </t>
  </si>
  <si>
    <t xml:space="preserve">FFT believes that the application of the Open Internet principles to the ICT value chain has to be seriously considered to effectively foster fairness. The application of the rules towards specialised services and novel use cases should be clarified. </t>
  </si>
  <si>
    <t>Austria</t>
  </si>
  <si>
    <t xml:space="preserve">Measures must be designed in accordance with the principle of proportionality and any duplication with existing legislation must be avoided. </t>
  </si>
  <si>
    <t>The Federation of Polish Entrepreneurs asks for a change in net neutrality rules to allow for new technological use-cases.</t>
  </si>
  <si>
    <t xml:space="preserve">The Telecom Single Market Regulation should be revised to allow for NaaS and SLAs, especially regarding network sharing. This would purportedly strengthen the bargaining power of European operators against OTTs. 
Such an approach would maintain an open Internet with freedom of choice for end users while operators could take full advantage of new network technologies. </t>
  </si>
  <si>
    <t>Luxembourg</t>
  </si>
  <si>
    <t xml:space="preserve">FEDIL notes that the White Paper is based on hypotheses and declarations that do not reflect the reality in all Member States. </t>
  </si>
  <si>
    <t xml:space="preserve">FEDIL believes that broadening the current regulatory framework to create a convergence of underlying rules for digital actors and end-users needs to be examined further. 
The relationship described in the White Paper between digital and telecoms services omits some critical diverging elements, making rules foreseen for telecoms unfit for the digital market. </t>
  </si>
  <si>
    <t xml:space="preserve">The Association observes some flaws in the Commission's approach as some proposals could hinder rather than help the digital economy. The Commission should not try to implement a one-size-fits-all approach as some Member States are more advanced in their digital transformation than others. 
The Association also warns against the amount of regulations flooding the market, as this makes it difficult for companies to comply. 
The Association also does not agree with the Commission's assessment of the financial situation of the telecoms market. </t>
  </si>
  <si>
    <t xml:space="preserve">The fair share ideology could negatively impact future innovation investments. </t>
  </si>
  <si>
    <t xml:space="preserve">New business models and technologies should be seen as an opportunity to upgrade services, rather than a threat. The FCA suggests examining whether the traditional market has failed to meet demand and the Commission should avoid blaming large cloud providers for traditional market struggles. </t>
  </si>
  <si>
    <t xml:space="preserve">The Association supports transparent sector financing and suggest simple, accessible schemes for smaller networks to benefit consumers. </t>
  </si>
  <si>
    <t xml:space="preserve">Digital transformation can reduce other activities. The Association advises the Commission to balance reducing consumption with expanding power grids swiftly to avoid hindering economic growth. </t>
  </si>
  <si>
    <t xml:space="preserve">FiCom supports simplification, harmonization and fairness in regulation. In general, FiCom advocates for a shift in regulatory mindset, towards a more flexible approach. </t>
  </si>
  <si>
    <t xml:space="preserve">Regulation should not be extended to the peering and interconnection market, as the market operates properly without regulation. Regulation could have a negative impact. 
There should be monitoring of the issue and reconsideration if issues arise. </t>
  </si>
  <si>
    <t xml:space="preserve">FiCom supports the level playing field of regulation but by lightening existing regulation and applying it to all players who offer the same services. 
However, FiCom is cautious about the expansion of the Code unless they offer the same communications services as telecoms operators. The convergence of telecom operators and cloud services is highly unclear. The alignment of regulation for telecoms and cloud cannot be done in a way that disproportionately targets new technologies and operators entering the market. </t>
  </si>
  <si>
    <t xml:space="preserve">FiCom considers that the current heavy and administratively burdensome universal service regulation should transition from ex ante to ex post regulation and rely on a case-by-case assessment. It would be appropriate to offer consumers vouchers funded by Member States. </t>
  </si>
  <si>
    <t xml:space="preserve">BDEW expresses concerns that harmonisation efforts will distort competition and risk investment profitability. BDEW supports Scenario 4's creation of a level playing field. </t>
  </si>
  <si>
    <t>Considers that the Commission should broaden the regulatory framework to ensure the fair treatment of all stakeholders.</t>
  </si>
  <si>
    <t xml:space="preserve">It would be useful to to clarify in the upcoming legal framework that a universal service cannot always be distributed through the technically best possible connection. </t>
  </si>
  <si>
    <t>The Commission's efforts to promote green investment are crucial. 
BDEW support the Commission's plan to create more transparency regarding the carbon footprint of ECSs but also warns that new obligations will entail additional administrative work. They must thus be carefully designed</t>
  </si>
  <si>
    <t>The German Chamber of Commerce commends the White Paper's identification of the important points where there is still a need for the expansion of digital infrastructure.
It is important that national specificities continue to be taken into account in any forthcoming regulatory framework.</t>
  </si>
  <si>
    <t xml:space="preserve">Companies are already highly committed and motivated to implement green technologies. Care should be taken to accompany this, without imposing disporportionate regulations on companies.
Measures such as cooperation and transparency can contribute to this goal. </t>
  </si>
  <si>
    <t xml:space="preserve">The submission focuses on 5G implications from a sustanability perspective. The sustainability angle is the main focus of the submission. On a "pure telco" perspective, GeSI is in fabour of consolidation measures to meet digital infrastrcture needs. </t>
  </si>
  <si>
    <t xml:space="preserve">InfraNum welcomes the Commission's approach and highlights the Letta report's assertion that scale is needed in the European telecoms market. </t>
  </si>
  <si>
    <t xml:space="preserve">InfraNum welcomes the proposal to broaden the scope and objectives of the regulatory framework.
The industry welcomes all measures to promote a level playing field. </t>
  </si>
  <si>
    <t>ISPA Austria is very critical of the White Paper's proposals. The criticism encompasses the dispute resolution mechanism, the convergence of cloud and telcos, the expansion of universal service, and the potential introduction of sustainability indicators/obligations.</t>
  </si>
  <si>
    <t xml:space="preserve">ISPA Austria contextualises the dispute resolution mechanism within the extension of the Code to underline that, should the Commission wish to continue this discussion, it should do so with the involvement of all stakeholders, and with net neutrality in mind. ISPA Austria considers the dispute resolution mechanism to be a continuation of the fair share debate. </t>
  </si>
  <si>
    <t xml:space="preserve">ISPA Austria argues that there is no convergence between cloud and telecoms. Their submission highlights that it is important to separate the cloudification of telecoms from the cloudification of other industries, such as automobile. They also caution not to confuse cloudification with virtualisation. Indeed, cloudification has only recently been observed in the telecoms sector and is unfolding in a similar way as cloudification in other sectors. ISPA Austria affirms that there are fundamental differences between telecoms operators and digital services such as cloud or CAPs. </t>
  </si>
  <si>
    <t xml:space="preserve">ISPA Austria argues that expanding universal service to digital players such as NI-ICS would increase their costs and have a negative effect on customer offering. Moreover, there are alternative technological solutions to be explored for providing connectivity to under-served areas, such as Leo-based satellite services. </t>
  </si>
  <si>
    <t xml:space="preserve">ISPA Austria welcomes the European Commission's proposal to include sustainability as an objective of the Code. They point to the efforts already made in energy-efficient technology such as codecs, cloud computing technology and the use of CDNs. The overall energy-reducing measures of the sector outweigh the energy-increasing effects. </t>
  </si>
  <si>
    <t>Slovakia</t>
  </si>
  <si>
    <t>The submission focuses on the concept of "high-risk vendors" in the framework of the 5G Cybersecuirty Toolbox.</t>
  </si>
  <si>
    <t>U.Di.Con does not deem it fair that consumers bear the burden of infrastructure costs when it is a few amount of digital players that generate a huge amount of data traffic. The organisation determines that part of the profits of digital companies should be allocated to network implementation.</t>
  </si>
  <si>
    <t xml:space="preserve">U.Di.Con states that a few digital players are responsible for generating a huge amount of data traffic with relative profit. Yet, there is not established idea of equally sharing the cost (fair share).  </t>
  </si>
  <si>
    <t xml:space="preserve">The Confederation fully support the Commission's diagnosis of the state of the telecoms sector and encourages bold reforms of the current electronic communications rules. </t>
  </si>
  <si>
    <t xml:space="preserve">The Confederation strongly supports the introduction of a dispute resolution mechanism. The time for regulation is now, before more disputes arise. </t>
  </si>
  <si>
    <t xml:space="preserve">The Confederation supports the Commission's findings on convergence between cloud and telecoms. Regulatory efforts should thus be aimed at ensuring a level playing field, and should be addressed before the revision of the Code. </t>
  </si>
  <si>
    <t xml:space="preserve">USOs are not an efficient tool to ensure that affordable broadband services are universal. </t>
  </si>
  <si>
    <t xml:space="preserve">Aotec focuses its submission on edge computing and data/cloud. </t>
  </si>
  <si>
    <t xml:space="preserve">Cites BEREC's finding that the interconnection market functions well. 
Should the Commission consider the dispute resolution mechanism to be necessary, it would be important for such a mechanism not to be exclusively reserved to large CAPs. Aotec favours a redistribution mechanism proportionally inclusive to all CAPs. </t>
  </si>
  <si>
    <t xml:space="preserve">Aotec believes that the regulation should be extended to the two policy areas in section 2.3.4. </t>
  </si>
  <si>
    <t xml:space="preserve">Net4Future highlights that Europe's ability to compete in the future will be dependent, not just on investments, but on the ability to seize emerging opportunities in other areas of the digital market. </t>
  </si>
  <si>
    <t>Technological transformations and the growing importance and impact of services offered by non-telco entities require an equal level playing field between all the actors involved in the supply chain.</t>
  </si>
  <si>
    <t>The consortium supports initiatives aimed at making telecoms greener.</t>
  </si>
  <si>
    <t xml:space="preserve">NIX.CZ depicts the EU telecoms sector as a positive story - the sector is performing well and provides benefits to consumers. </t>
  </si>
  <si>
    <t xml:space="preserve">The proposal for a dispute resolution mechanism argues the fair share proposal. If the White Paper intends to resuscitate fair share, then a comprehensive impact assessment is called for. 
The fair share model would be detrimental to the correct functioning of internet connectivity and the peering market. </t>
  </si>
  <si>
    <t xml:space="preserve">NIX.CZ perceives cloudification and virtualisation to simply enhance the flexibility and innovative capabilities of telecoms operators. These technological changes should not be seen as game changers. NIX.CZ agrees with BEREC's draft report on cloud and edge services that the substitution of physical elements by software elements does not impact the definitions and thus the scope of application of the EECC. NIX.CZ rejects Scenario 4 and calls for its reconsideration. </t>
  </si>
  <si>
    <t>NL Digital is critical of some of the White Paper's proposals, especially concerning the extension of the Code and the potential introduction of a dispute resolution mechanism. NL Digital also points to the many laws that have been imposed on the sector in the last mandate - new proposals should thus be cautious about the burdens they impose on companies.</t>
  </si>
  <si>
    <t xml:space="preserve">NL Digital is concerned that the proposal for a dispute resolution mechanism is a disguised attempt to replace the previously rejected network fees. The cost of such a tax would be passed on to European businesses and consumer, leading to higher prices and lower quality for end-users. </t>
  </si>
  <si>
    <t>NL Digital considers that any reform should be properly assessed for its economic impact. Reforms should also address clear market failures, be based on facts, and avoid addressing issues covered by other legislations. 
NL Digital does not see any economic or security concerns that would justify extending the current regulatory framework.
Furthermore, cloud technologies are fundamentally different to telecoms, and cloud providers provide services to a wide range of industries. The difference between cloud providers and telecom operators should be preserved in the Code.</t>
  </si>
  <si>
    <t xml:space="preserve">Extending USOs to various digital platforms could have adverse consequences on consumers and businesses. This proposal can also not be justified by the needs of end users. Member States should adopt a technology neutral approach and rely on alternative technologies such as LEO satellite. </t>
  </si>
  <si>
    <t>Estimates show that there has been no major increase in the energy consumption of the ICT sector. 
Moreover, CAPs have already invested in green and innovative technologies to deliver services in a more sustainable manner.
Technology also plays an undeniable role in the greening of other sectors.</t>
  </si>
  <si>
    <t xml:space="preserve">Poland </t>
  </si>
  <si>
    <t xml:space="preserve">The submission widely supports the Commission's picture of the European telecommunications market and challenges related to profitability (low ARPU) and lack of a single market. OA believes that the perimeter of telco regulation should encompass NIICS, including content and cloud providers. OA considers the dispute resolution mechanism as "insufficient" and calls for a comprehensive co-financing model obliging the largest content application providers to contribute to the maintenance of telecommunications networks. Universal Service obligations should be consistently extended to OTTs. </t>
  </si>
  <si>
    <t xml:space="preserve">OA calls for a comprehensive co-financing model going beyond the dispute resolution mechanism proposed. </t>
  </si>
  <si>
    <t xml:space="preserve">OA supports the thesyis of convergence as basis for extending OTT's regulatory obligations in the telecoms framework. </t>
  </si>
  <si>
    <t xml:space="preserve">The list of USOs contributors should be expanded, including NI-ICS and OTT providers in the broader sense. </t>
  </si>
  <si>
    <t xml:space="preserve">OFAA is concerned that the White Paper's provisions will decrease competition in the telecoms market. Changing the regulatory framework along the lines of monopolists' demands would prove contrary to the principles enshrined in the Code. </t>
  </si>
  <si>
    <t>Adigital emphasises some of the points made by telcos such as the need for consolidation. Their submission hammers in the point that there should not be a regulatory overload on the telecoms sector, and that the EU should move towards a less interventionist environment. The other frequently-made point concerns the need for the sustainable development and use of digital technologies going forward. 
Adigital considers that all stakeholders in the ecosystem should be taken into account.</t>
  </si>
  <si>
    <t xml:space="preserve">Adigital specifies its commitment to an open and neutral Internet, to be preserved along the value chain as it provides free access to all content and services for users. </t>
  </si>
  <si>
    <t xml:space="preserve">Adigital emphasizes that any regulatory changes should be carefully evaluated considering the forthcoming implementation of significant components of the digital rulebook (DSA, AIA, Data Act), without taking a definitive stance on the EECC extension.
</t>
  </si>
  <si>
    <t xml:space="preserve">Adigital emphasises the need to foster sustainability for the development and deployment of digital technologies and services. </t>
  </si>
  <si>
    <t xml:space="preserve">The Spanish Chamber of Commerce supports the Commission's objectives, especially in extending the scope of the Code. They call for a Digital Networks Act to be proposed and adopted as soon as possible. This piece of legislation should be radically new, modern and complete, while also eliminating normative restrictions and simplifying operating and administrative costs. </t>
  </si>
  <si>
    <t xml:space="preserve">The Spanish Chamber of Commerce views positively the proposal for a dispute resolution mechanism. 
The mention in the White Paper that the transit and peering markets function adequately should be the subject of further analytical support. </t>
  </si>
  <si>
    <t xml:space="preserve">Regulatory asymmetries should be corrected to ensure symmetrical bargaining power between CAPs and ISPs. </t>
  </si>
  <si>
    <t>The Open Internet Regulation's application should be clarified in light of new use cases such as network slicing</t>
  </si>
  <si>
    <t>The Alliance favours the current regulatory framework as it has allowed for diverse market players and enhanced the EU's digital development. Overall, the Alliance is critical of the White Paper and its negative depiction of the current state of the EU telecoms sector.</t>
  </si>
  <si>
    <t xml:space="preserve">The Alliance considers that an open and neutral Internet is fundamental. Without net neutrality requirements, telecom operators cannot be prevented from influencing consumers' access to services. This could affect access to network and lead to a prioritisation of services in which they have a vested interest. </t>
  </si>
  <si>
    <t xml:space="preserve">Extending the scope of the Code holds several risks, as noted by the Plum Consulting report. The Commission should, instead, focus on the regulations that have already been adopted in recent years. Should any changes be considered, a thorough analysis of the potential consequences should be undertaken first. </t>
  </si>
  <si>
    <t>Tech Sverige states that the focus should move from regulation to investments and innovation. Detailed rules must become a more general framework.</t>
  </si>
  <si>
    <t>Tech Sverige highlights the amount of digital legislative files in the last 5 years. Tech Sverige underlines that there are significant differences between infrastructure and services in full or partial competition. It is important to analyse and review current legislation and how it can be replaced by a less detailed regulation with more flexibility.</t>
  </si>
  <si>
    <t>It is important to avoid setting detailed or far-reaching requirements on universal service as this risks excluding several technologies. Universal service should be technology neutral.</t>
  </si>
  <si>
    <t>Ireland</t>
  </si>
  <si>
    <t>Technology Ireland calls for a focus on embedding existing digital regulation, rather than introducing more. There is no market failure that legitimises regulation in this space. Ultimately, Technology Ireland wants to avoid a situation that leads to consumer harm as new regulation may deter digital services from launching or expanding in Europe.</t>
  </si>
  <si>
    <t xml:space="preserve">Interconnection fees would have the same effect as network fees. The model may spread worldwide following which European companies will face new barriers to reaching a global market. </t>
  </si>
  <si>
    <t>Technology Ireland considered the broadening of the Code's scope to be a positive step. The framework should be modernised to reflect current market realities. 
While this expansion could be helpful, there is at present no justification for it. Cloud and telecoms remain fundamentally distinct and play different roles in the internet ecosystem. Cloudification in telecoms does not differ from its adoption in other industries. 
Expanding the EECC would exacerbate regulatory barriers to innovation and investment. A level playing field can be achieved by properly implementing the existing provisions in the EECC.
Tech Ireland does believe that a reset of the regulatory framework is necessary.</t>
  </si>
  <si>
    <t xml:space="preserve">Tech Ireland welcomes the Commission's focus on environmental sustainability. They do highlight that their members already invest significant resources to match the objectives of the Digital Decade Programme. CAPs have been investing in greener, innovative technologies to deliver their services in a more sustainable way. </t>
  </si>
  <si>
    <t xml:space="preserve">The association makes arguments relating to the convergence of cloud and telecoms, as well as the need for commercial agreements in the interconnection market, including a resort to dispute resolution should an agreement not be found between parties. </t>
  </si>
  <si>
    <t xml:space="preserve">The association states that it is essential to conclude commercial agreements between CAPs and providers of ECNs, so that they can agree on peering and ensure that data is distributed and exchanged efficiently. Any payment or remuneration for the exchange of traffic should be based on commercially negotiated agreements and it may be justified for the parties to be obliged to enter into these negotiations. If parties cannot agree on traffic exchange terms, then some kind of dispute resolution mechanism should be considered. </t>
  </si>
  <si>
    <t xml:space="preserve">The association's position advocates for cloud service providers to be included in the electronic communications regulatory framework, due to the increasing convergence of the ecosystems. There should be a regulatory level playing field. </t>
  </si>
  <si>
    <t>Global</t>
  </si>
  <si>
    <t>TIP's contribution responds to several of the proposed scenarios in the White Paper, including Scenarios 1, 2, 3, 8 and 10.</t>
  </si>
  <si>
    <t xml:space="preserve">VNICTP argues against excessive regulation towards SMEs, as they cannot handle the administrative burden. SMEs are not taken into account enough in the White Paper. 
VNICTP believes that the regulatory framework has been a success to date, as it has allowed for a competitive market and low prices for consumers. </t>
  </si>
  <si>
    <t xml:space="preserve">Before any additional regulatory intervention, the Commission should assess whether there is market failure and if other existing regulations can be applied. 
VNICPT supports the principle of 'same services, same rules'. It is essential to have equivalent regulations to have a level playing field in the digital ecosystem. 
The EECC and national legislation should be reviewed. </t>
  </si>
  <si>
    <t xml:space="preserve">The National Chamber of Ethernet Communications urges for SMEs to be taken into account in any future regulation. 
Regarding extending the regulation to cloud services, the Chamber advocates for treating these products as wholesale products with regulation mandating access to these services for other market players. </t>
  </si>
  <si>
    <t xml:space="preserve">The Chamber states that big data players are not participating in network maintenance. Streaming and social media platforms put the most strain on networks but do not contribute to the costs. </t>
  </si>
  <si>
    <t>The Polish Chamber of Information Technology and Telecommunications (PIIT)</t>
  </si>
  <si>
    <t xml:space="preserve">The Polish Camber of Commerce recognises the EUR 200 billion investment gap yet argues that the Commission's proposals are vague and thus difficult to respond to. Nevertheless, the Commission should take swift action to adapt the regulatory framework to the current situation, without waiting for the review of the Code. </t>
  </si>
  <si>
    <t xml:space="preserve">The Polish Chamber of Commerce advocates for equalising the position of traditional telecoms service providers and those providing services which are substitutable to ECSs. 
The submission argues that the 'substitute service providers' have lighter obligations and use networks at the expense of traditional providers. 
Determines that the current EU regulatory framework for ECN/S does not establish obligations relating to the activities of cloud service providers and does not regulate the relationship between the different players. Cloud service providers are not in the scope of the Code, even very large electronic communications backbone networks operated by cloud service providers.
Cloud service providers are subject to the DMA but only if they are gatekeepers. 
The Chamber of Commerce believes that the proposal under Scenario 4 is entirely justified as ECN/S are converging with cloud and should all be subject to equivalent rules. 
The Chamber of Commerce considers the solutions proposed in the White Paper to be insufficient. The removal of barriers related to the provision of backbone services would first require the harmonisation of rules for lawful interception, data retention and cyber security. 
Level playing field should not just apply to the provision of backbone services but to other network segments and services provided. 
</t>
  </si>
  <si>
    <t xml:space="preserve">Universal Service is not particularly successful in providing affordable broadband Internet access in Poland </t>
  </si>
  <si>
    <t>Romania</t>
  </si>
  <si>
    <t>The Romanian Association echoes the proposals made by GSMA in its contribution.</t>
  </si>
  <si>
    <t xml:space="preserve">Replicates GSMA position. </t>
  </si>
  <si>
    <t xml:space="preserve">TOP-IX sees the EU electronic communications framework as a positive story in terms of adoption by consumers and coverage. </t>
  </si>
  <si>
    <t xml:space="preserve">The introduction of a potential dispute resolution mechanism echoes the fair share regulatory proposal that has been rejected several times. 
TOP-IX observes that the fair share model may risk being detrimental to the correct functioning of Internet connectivity and peering market, distorting competition therein. </t>
  </si>
  <si>
    <t xml:space="preserve">Network virtualization just implies that management and control functions of networks are centralised and softwarized, providing network operators with enhanced flexibility. 
Such technological trends should not be seen as game changers unless they imply a substantial modification in competition and market conditions. 
There are no evident cases that would require a review of the EECC's scope of application. </t>
  </si>
  <si>
    <t xml:space="preserve">Vaunet urges caution in all structural and regulatory consideration to ensure the separation between infrastructure and content regulation as outlined in the Code. </t>
  </si>
  <si>
    <t xml:space="preserve">Vaunet urges to reject any regulatory intervention in the telecoms market that imposes direct or indirect payment obligations on audiovisual media whether through mandated negotiations or other mechanisms. </t>
  </si>
  <si>
    <t>There needs to be further clarification on why cloud and CDNs should be included in the scope of the Code. It is currently not possible to assess this proposal. The inclusion of CDNs should not increase the cost of media distribution.</t>
  </si>
  <si>
    <t xml:space="preserve">VAT sees shortcomings in the Commission's approach that could hinder rather than promote the digital economy. 
VAT calls for the Commission to revisit its vision for pan-European operators as this could impact competition in the Single Market. 
Local and regional network operators must be taken itno account within any future framework. </t>
  </si>
  <si>
    <t>All aspects of the digital value chain should be considered when evaluating the sustainability of the digital ecosystem, not just digital infrastructure.</t>
  </si>
  <si>
    <t xml:space="preserve">VATM notes that the White Paper does not build on sound empirical evaluation of previus policies, instead it dismisses prior policy results as insufficient. This is a flawed approach as it breaks with systematic policy reviews that are a guiding principle of EU policymaking. The White Paper puts forward an arbitrary set of policy goals and ideas. </t>
  </si>
  <si>
    <t xml:space="preserve">VATM maintains that the scope and objectives of the Code must be preserved. Any alternation should be the subject of an extensive evaluation and public consultation. 
However, VATM supports the idea that the regulatory framework should ensure a regulatory level playing field, especially for the EECC's categorisation of services provided as NBICSs are exempted from the scope of these provisions. </t>
  </si>
  <si>
    <t>Universal service obligations must remain in its current form as mandated by the Code.</t>
  </si>
  <si>
    <t>By highlighting a more efficient use of networks through the Union, the White Paper underlines the importance of sustainability in the future operation of telecommunications infrastructure.</t>
  </si>
  <si>
    <t xml:space="preserve">ZVEI supports the Commission's ambitions to improve the investment climate and competitiveness of the telecoms sector.
ZVEI supports, in principle, the reassessment of the telecoms framework but urges to consider the specific situation of Member States.  </t>
  </si>
  <si>
    <t xml:space="preserve">Municipal companies play an active role in building digital infrastructure. It is critical that the White Paper does not provide any specific measure for supplying rural areas. </t>
  </si>
  <si>
    <t>The Verband is against any form of intervention in the interconnection market, as net neutrality must be protected</t>
  </si>
  <si>
    <t xml:space="preserve">The instrument of voucher funding is required and EU-level intervention should be avoided. </t>
  </si>
  <si>
    <t xml:space="preserve">The vzbv makes suggestions to the White Paper. They note that there is insufficient evidence for why broadening the Code's objectives is necessary, there are risks to establishing a level playing field, there is no market failure to justify a dispute resolution, network fees would be harmful to net neutrality, the ex-ante regime should be maintained. </t>
  </si>
  <si>
    <t xml:space="preserve">There is no evidence of a market failure, nor brought up by telecoms companies nor found by reports such as BEREC's which states that disputes that arise on the itnerconnection market can be solved without regulatory intervention. 
Vzbv also emphasises the importance of net neutrality rules. The risk is that users have no means of proving that their net neutrality rights have been violated. </t>
  </si>
  <si>
    <t xml:space="preserve">The White Paper's proposal to enforce a level playing field may risk an expansion of the full harmonisation of end-user rights. </t>
  </si>
  <si>
    <t xml:space="preserve">The vzbv notes that the White Paper does not focus much on end-users. </t>
  </si>
  <si>
    <t xml:space="preserve">The Association mainly focuses on the section on radio spectrum as a central resource for modern communication tehcnologies. </t>
  </si>
  <si>
    <t>United States</t>
  </si>
  <si>
    <t xml:space="preserve">The Alliance highlights that Wi-Fi functionality is key to enabling the functionality of pan-European fibre and is suited to support Single Market and technological convergence objectives. The Commission has a unique opportunity to recognise the centrality of Wi-Fi to Europe's connectivity. </t>
  </si>
  <si>
    <t xml:space="preserve">Regional Authority </t>
  </si>
  <si>
    <t xml:space="preserve">The Bavarian State Ministry calls for limited regulatory intervention as overregulation is burdensome. </t>
  </si>
  <si>
    <t>Additional burdens on end users and public broadcasters due to additional payments to ISPs should be avoided. This is a threat should ISPs receive additional revenue through commercial contracts with CAPs and do not pass this additional revenue onto end users or if CAPs pass on their additional costs.</t>
  </si>
  <si>
    <t xml:space="preserve">Government </t>
  </si>
  <si>
    <t xml:space="preserve">Belgium considers that the White Paper has only limited and non-neutral sources, ideas that are not developed, and that it does not demonstrate any added value. An extension of the Code's objectives to economic security and industrial competitiveness could be used as a passe-partout to weaken competition policy Belgium calls for additional analyses before any new rules are introduced. </t>
  </si>
  <si>
    <t>Belgium believes that an extension of the scope of the Code to other players in the ecosystem is currently unfounded – noting that the White Paper does not point out any concrete problems.</t>
  </si>
  <si>
    <t xml:space="preserve">Affordable prices and consumer interest are barely addressed even though these are some of the EECC's greatest successes. </t>
  </si>
  <si>
    <t>Policymaker</t>
  </si>
  <si>
    <t xml:space="preserve">BEREC proves to be very critical of the White Paper, underlining that the White Paper does not correctly portray the state of the EU electronic communications market and that the current framework has been succesful, contrary to the White Paper's claims. </t>
  </si>
  <si>
    <t xml:space="preserve">BEREC determines that the current regulatory framework provides some means to handle problems in areas which are governed by commercial agreements (such as IP interconnection). These means include NRAs’ capacity to settle disputes between ECN-ECS providers, NRAs’ power to collect data from undertakings active in sectors that are closely related to electronic communications (p.34).
BEREC believes it would be helpful to clarify the role of NRAs for settling future disputes.
BEREC calls for the maintenance of the rules of the Open Internet Regulation. BEREC believes that the importance of the Open Internet principle should be highlighted throughout the wider digital ecosystem that the White Paper addresses (p.19). </t>
  </si>
  <si>
    <t xml:space="preserve">BEREC acknowledges convergence trends as describe in the White Paper, outlining that “ECN-ECS, IT and cloud/edge computing services are becoming increasingly intertwined and the boundary between ECN-ECS and the cloud services providers becomes more and more blurred”.
However, BEREC considers that the network migration towards the cloud is lengthy and still at an early stage and thus it is uncertain if or how these changes may be disruptive to the current vertically integrated model of network management and provision.
BEREC identified patterns of complementarity and substitution when it comes to consumer switching between digital and traditional electronic means of communication. 
Regarding the potential extension of the EECC scope, BEREC concurs with the EC that evaluating the regulatory framework's scope is appropriate. This evaluation is necessary to ensure that, in light of technical and market developments, the framework remains fit for purpose and sectoral objectives are not jeopardized. However, “any changes in this respect would have to be justified and based on a comprehensive impact assessment”(p.19). Nonetheless, when it comes specifically to extending regulatory provisions to NI-ICS, BEREC denotes that “the White Paper does not provide any details in relation to any possible future developments, especially in an end-user protection perspective”. </t>
  </si>
  <si>
    <t xml:space="preserve">BEREC considers that measures to reduce the digital divide should not be confused with instruments to facilitate investment in VHCN deployment.
BEREC provides a more detailed explanation of its position by pointing out the future-proof character of the current regime, giving “sufficient flexibility to Member States to adopt measures reflecting national circumstances when defining adequate broadband internet” (p.47).  In this respect, BEREC refers to its Report  on Member States’ best practices, clarifying that NI-ICS are not necessarily excluded from Universal Service financing obligations. 
</t>
  </si>
  <si>
    <t xml:space="preserve">BEREC wants the improvement of measurement of digital technologies’ environmental footprint.
BEREC encourages the use of the results of its 2023 report on sustainability potential indicators. 
BEREC supports the EC’s ambition to work towards the environmental accountability of all players in the digital ecosystem – encouraging the eco-design of digital devices and products. 
BEREC wishes for the empowerment of users to access and choose the most environmentally friendly digital products (p. 66). </t>
  </si>
  <si>
    <t>The Canary Islands recognises the importance of digital infrastructure and calls for the maintenance of the ex-ante regime</t>
  </si>
  <si>
    <t xml:space="preserve">
The document criticizes the White Paper's problem definition. Smaller operators are the ones reaching rural areas, representing a solution to EU connectivity needs. Cloud Infrastructure and private netowrks are unrelated to the telecommunication framework. </t>
  </si>
  <si>
    <t>Cloud Infrastructure and private networks are unrelated to the telecommunication framework.</t>
  </si>
  <si>
    <t>Lower ARPU is not presented as a successful parameter determining low retail prices for cosnumers.</t>
  </si>
  <si>
    <t>Government Association</t>
  </si>
  <si>
    <t xml:space="preserve">Due to their geographic location, the regions represented are strategic and also vulnerable in terms of digital connectivity and infrastructure. </t>
  </si>
  <si>
    <t xml:space="preserve">Cyprus raises several concerns about the White Paper's proposals, including on the topic of the investment gap. </t>
  </si>
  <si>
    <t>On the extension of the scope of the Code to cloud service providers, Cyprus agrees that there is a need to address the increasing role of cloud service providers in the traditional telecommunications ecosystem. However, changes would need to be grounded in a thorough impact assessment.</t>
  </si>
  <si>
    <t>Cyprus supports the introduction of transparency measures and common EU indicators to measure the environmental footprint of electronic communications services.</t>
  </si>
  <si>
    <t xml:space="preserve">Czechia considers that new regulation should only be targeted towards areas where the market mechanism has failed. In general, Czechia does not agree with the picture the Commission paints of the telcommunications sector. Czechia is firmly against the proposals for centralisation in the White Paper as well as the Paper's attempt to reduce competition in the telecoms market. </t>
  </si>
  <si>
    <t>Czechia believes it is necessary to evaluate the impact of the implementation of the EECC, assessing the functioning of the current regulation. 
On the basis of this analysis, consideration can be given on whether an obligation is necessary to whom it should apply to set a level and stable playing field. 
The EECC itself has a clause in this view, as it is to be reviewed by 21 December 2025.</t>
  </si>
  <si>
    <t>Czechia is in favour of developing a set of relevant indicators to measure environmental sustainability in the ICT sector.</t>
  </si>
  <si>
    <t>Denmark (Danish Ministry of Climate, Energy and Utlities)</t>
  </si>
  <si>
    <t>Denmark believes that any new legislation should be based on thoroughly assessed evidence and careful consideration of whether a new legislative mechanism is necessary. Additionally, the EU should continue to follow a technology neutral and market-based approach to regulation.</t>
  </si>
  <si>
    <t xml:space="preserve">In terms of the IP interconnection market, the White Paper highlights that it functions well and thus any intervention should demonstrate that there is a problem to be solved. 
For now, the market is driven by functioning market dynamics and the cooperative behaviour of market players. </t>
  </si>
  <si>
    <t xml:space="preserve">Denmark states that it is unclear if there is sufficient convergence between ECNs and cloud to justify a change in the scope of the application of the Code. 
An analysis should be carried out to determine whether a change of scope is necessary to cover cloud services. </t>
  </si>
  <si>
    <t>Regional Representative Body</t>
  </si>
  <si>
    <t>The Deutscher Landkeristag supports the Commission's views on the telecoms sector. They highlight that the role of municipalities and regions should not overlooked or underestimated</t>
  </si>
  <si>
    <t>Media authorities</t>
  </si>
  <si>
    <t xml:space="preserve">Media authorities believe the expansion of connectivity capacities is essential to the freedom of expression and information across borders. This expansion should not lead to market distortions, however. </t>
  </si>
  <si>
    <t>Network fees would have a significant impact on media diversity as it would make it more difficult for smaller media providers to access the market. 
The majority of the respondents to last year's Exploratory Consultation opposed the introduction of a mechanism for financing the expansion of the network.
A direct participation leaves space for discrimination and a lack of transparency to the detriment of smaller media providers. This would also make investment in European content more difficult. e use of digital services and offerings could also become more expensive for consumers.</t>
  </si>
  <si>
    <t xml:space="preserve">Reiterates the content of the country's report "The State of Digital Infratructure 2024" sent to the Dutch Parliament in January 2024.
Overall, the Netherlands does not support the de facto consolidation of European operators and does not share the Commission's pessimistic view of the telecoms sector. </t>
  </si>
  <si>
    <t>The Netherlands opposes network fees. The government is also not in favour of a dispute resolution mechanism as this could be equated to an Internet levy. 
If problems do arise in the future, the government wants to keep the space to look at possible solutions on the basis of a thorough problem analysis.</t>
  </si>
  <si>
    <t>There is no need to adjust the universal service framework.</t>
  </si>
  <si>
    <t xml:space="preserve">The Netherlands points to the fact that the Commission focuses mainly on emissions from telecom networks, while the government advocates for a more system-oriented approach. 
Compression is not a panacea. Indeed, telecom networks can be relieved but the packing and unpacking of data also costs energy in other parts of the ecosystem; </t>
  </si>
  <si>
    <t xml:space="preserve">Estonia expresses scepticism when it comes to many of the White Paper's ideas and proposals, notably when it comes to increased centralisation at the EU-level and to proposals that would lead to forced consolidation. </t>
  </si>
  <si>
    <t xml:space="preserve">Estonia is against a fundamental change in the telecommunications regulatory framework, noting that the Code has only been in force for 2-3 years and has not been given a chance to work yet.
Any new legislative measures must be preceded by a careful analysis, there should also be careful consideration as to whether regulatory intervention is absolutely necessary.  </t>
  </si>
  <si>
    <t xml:space="preserve">Finland pushes back on the need of new regulation or extending existing frameworks to new players of the digital ecosystem. Such an apprach translates in: reservations regarding broadening EECC'S scope; reservations when it comes to expanding the financial basis of universal service to include number-independent communications services; reservations on regulatory innovations in the field of submarine cables. </t>
  </si>
  <si>
    <t>Finland considers that the contractual relationship between internet connectivity service providers and providers of digital services function well at present and no market disturbances have been observed.</t>
  </si>
  <si>
    <t xml:space="preserve">Finland has reservations regarding broadening the scope of the Directive establishing the EECC.
Generally, Finland is in favour of harmonising and reducing the regulatory burden. Sustainability, industrial competitiveness and economic security should be fostered by more appropriate policy and regulatory measures, rather than being including in the objectives of the EECC. </t>
  </si>
  <si>
    <t>Finland disagrees on extending USOs obligations to NI-ICs. This would risk lower-quality service and would increase the costs passed on to customers.</t>
  </si>
  <si>
    <t xml:space="preserve">Finland supports the development of indicators to support the environmental impact of networks. </t>
  </si>
  <si>
    <t xml:space="preserve">Germany supports some of the proposals made in the White Paper, while also urging for deeper analyses on the potential consequences of the proposals. </t>
  </si>
  <si>
    <t>Germany shares the Commission’s assessment on the transit and peering markets. They function well and manage without regulatory intervention, authorities, or courts. Further steps should be examined should difficulties arise in this area.</t>
  </si>
  <si>
    <t>On the extension of the Code, Germany supports effective regulation where new technical solution are not covered by the current regulatory framework. The extension proposed by the Commission merits a more in-depth debate on how future implementation could look like.</t>
  </si>
  <si>
    <t xml:space="preserve">Univeral service is a safety net and is not aimed at ensuring an optimum provision of services. </t>
  </si>
  <si>
    <t>Germany is in favour of adding new sustainability objectives to the objectives of the Code, as well as transparency measures and indicators for measuring the ecological footprint of digital infrastructures.</t>
  </si>
  <si>
    <t>City Authority</t>
  </si>
  <si>
    <t xml:space="preserve">Gothenburg is generally positive about the Commission's White Paper, and believes that the development areas may have a long term impact on municipal activities. 
The municipality focuses on the security of digital infrastructure, and highlights the consequences that potential disruptions may have on local operations. </t>
  </si>
  <si>
    <t xml:space="preserve">The City of Gothenburg believes that current legislation may need to be reviewed in order not to be counteracted by any legislation due to new digital infrastructure. </t>
  </si>
  <si>
    <t>Sustainability issues need more space in the discussion about Europe's needs regarding digital infrastructure.</t>
  </si>
  <si>
    <t xml:space="preserve">National Regulatory Authority </t>
  </si>
  <si>
    <t xml:space="preserve">Overall, Hungary perceives the telecoms market to be functioning well and does not see the need for new or further legislation. In case new legislation is proposed, there should be a sound basis of evidence. </t>
  </si>
  <si>
    <t>Hungary highlights that NRAs already have dispute settlements powers and that what is proposed in the White Paper requires further investgations and a specific definition of the role of regulators and BEREC.</t>
  </si>
  <si>
    <t xml:space="preserve">Hungary underlines that the Code was only implemented 2-3 years ago and therefore needs more time to display whether it is successful or not.
However, Hungary also states that it is in favour of extending the scope of Code to cloud service providers, as they believe the regulatory regime should be fair to all players and that there are clearly new technological developments that require new dimensions for the electronic communications sector. 
Indeed, the scope of the regulation shoud be designed to ensure uniform requirements for services with equivalent functionality and providers of identical secvices. 
However, Hungary considers that it does not seem justified that in a converging market the same problems would be relevant and the same rules would apply as under the legislation in force. The White Paper focuses primarily on the supply side although the gaps identified are partly due to a lack of demand. </t>
  </si>
  <si>
    <t xml:space="preserve">The regulator considers it important and necessary to ensure the availability of universal service by designated universal service providers. Universal service will enable all end-users to have access to high-speed internet connection once copper networks have been completely replaced. </t>
  </si>
  <si>
    <t>Hungary agrees with the inclusion of environmental sustainability objectives into the sectoral legislation for the telecoms sector.</t>
  </si>
  <si>
    <t xml:space="preserve">Ireland is sceptical of the extension of the Code, fearing a detrimental impact on smaller operators. 
Ireland advocates for a balance between respecting net neutrality rules and allowing for innovative uses of technology to occur, without possible infringements of net neutrality. </t>
  </si>
  <si>
    <t xml:space="preserve">Ireland wants a balance between the need to preserve net neutrality and the non-discriminations protections for Internet traffic as well as the need to provide a well-defined space for differentiated services to be innovated (as is proposed in the Letta report - network slicing is being impeded by net neutrality rules, so net neutrality rules should be more flexible). </t>
  </si>
  <si>
    <t xml:space="preserve">Ireland is sceptical of the proposal to extend the scope of the Code, given that the Commission has not provided evidence to suggest a market failure. Ireland is concerned about how this would affect smaller operators. Ireland encourages the Commission to wait for the review of the Code before acting. </t>
  </si>
  <si>
    <t xml:space="preserve">Any future measures must have consumers at the heart of the process. </t>
  </si>
  <si>
    <t>Italy is in favour of consolidation in the European telecoms market. Harmonisation at the EU-level should not, however, disregard national specificities. Italy points to the need to overcome barriers to achieve a Single Market for telecoms (e.g. the obstacle of vertical integration). Italy is aligned with the Letta report’s assertion of the need for pan-European operators and services. Italy believes that the promotion of sustainable digital infrastructures requires a progressive deployment of ultra-wideband in place of legacy networks. Italy also highlights the need to balance the reduction of the industry’s carbon footprint and the need to ensure the industry’s competitiveness. Italy supports the Commission’s proposals on subsea cables, and believes that joint action is needed to improve the resilience and security of subsea cables.</t>
  </si>
  <si>
    <t>Italy believes that the promotion of sustainable digital infrastructures requires a progressive deployment of ultra-wideband in place of legacy networks</t>
  </si>
  <si>
    <t>The Latvian Ministry expresses concerns regarding consolidation in the EU telecommunications sector, as this could lead to market distortions. There is also the concern that cross-border operators may not prioritise investment in rural and remote areas.
A study conducted by PwC Latvia found insufficient funding in existing financial instruments. Latvia proposes a coordinated approach for infrastructure upgrades, rather than imposing strict rules.</t>
  </si>
  <si>
    <t>Public Authority</t>
  </si>
  <si>
    <t>The contribution focuses on the EUCCS.</t>
  </si>
  <si>
    <t>The Frankfurt region recognises the importance of digitalisation, also in the realm of sustainability. The region focuses on copper switch-off.</t>
  </si>
  <si>
    <t>Czech Government</t>
  </si>
  <si>
    <t xml:space="preserve">NAKIT focuses its feedback on public safety-related matters. </t>
  </si>
  <si>
    <t xml:space="preserve">The authority fully endorses the idea of building a sovereign teelcommunications market and concerns related to the acquisition of European assets from non-EU actors. Altough stating the importance of Net Neutrality princples, the submissions does not touch upon Scenario 4 proposals. </t>
  </si>
  <si>
    <t xml:space="preserve">The Polish Ministry highlights that 'the upcoming Polish Presidency of the Council of the EU will give priority to any file concerning the future of the digital ecosystem in Europe'. 
Poland sees value in harmonising the regulatory framework but acknowledges that a fair number of legislative acts have already been adopted, and focus should be on the implementation process, as well as reviewing and improving existing legislation. </t>
  </si>
  <si>
    <t>Poland welcomes the Commission's efforts to increase the transparency of the environmental impact of electronic communications services but highlights that these efforts should be the Member States' responsibility.</t>
  </si>
  <si>
    <t>Slovenia criticises the metrics used by the Commission to determine whether the EU is achieving its connectivity goals. Importantly, Slovenia does not believe that the current framework has failed and argues against too much centralisation.</t>
  </si>
  <si>
    <t xml:space="preserve">Slovenia opposes the White Paper's ideas and proposals on changing the existing regulatory framework. This is mainly due to CapEx figures that show that investment by major EU telcos was higher than that of US operators, confirming that the current paradigm promoting competition works to drive investment.
However, Slovenia does share the Commission's view that the regulatory environment needs to keep pace with technological and market developments in the electronic communications sector. </t>
  </si>
  <si>
    <t xml:space="preserve">Slovenia supports measures envisaged by the White Paper to improve the measurement and transparency of the environmental impact of the digital sector. </t>
  </si>
  <si>
    <t xml:space="preserve">Urges the adoption of a Digital Networks Act - viewed as a transformative framework for the EU telecom sector, focusing on investment promotion, cost reduction, and innovation. </t>
  </si>
  <si>
    <t>Network operators provide an essential service to LTGs. LTGs, CAPs, OTTs or Big Tech and telcos should agree on fair and reasonable technical and commercial conditions.</t>
  </si>
  <si>
    <t>Links the sustainability and network fees discussions, claiming that agreements between telcos and LTGs would naturally incentivize responsible and more efficient use of networks, reducing energy consumption and CO2 emissions.</t>
  </si>
  <si>
    <t xml:space="preserve">Swedish Municipalities and Regions calls for the inclusion of local perspectives in the development of digital infrastructure, especially given the expansion of digital public services. SMR does not agree with consolidation or more regulation, as the Swedish model has thrived on open competition and regulatory simplicity. 
SMR notes that many new legislations have been introduced regarding digital services and the focus should be on implementation. </t>
  </si>
  <si>
    <t xml:space="preserve">VGR's contribution seeks to clarify aspects related to subsea cables, consolidation and investment. </t>
  </si>
  <si>
    <t>Major content providers should be contributing because of the traffic that they produce.</t>
  </si>
  <si>
    <t>`</t>
  </si>
  <si>
    <t>The Association considers that the existing framework has delivered good results in terms of connecitivity investments.</t>
  </si>
  <si>
    <t>The Association asserts that the IP interconnection market functions well and there should be no regulatory intervention. There is no dispute resolution mechanism necessary, and this would also have negaitve effects on the entire ecosystem.</t>
  </si>
  <si>
    <t>The Association believes that the cloudification and virtualisation of networks is overestimated and the regulatory framework does not need to be extended to cloud providers.</t>
  </si>
  <si>
    <t>Epicenter approaches the White Paper from a human rights and consumer perspective, in the context of their extensive work on net neutrality. 
Epicenter expresses its concerns with the White Paper, which primarily include the flawed premise of convergence and the proposed dispute resolution mechanism.
Epicenter criticises the fact that the White Paper predominantly focuses on large telecom operators, neglecting the impact on small players and of user demands.</t>
  </si>
  <si>
    <t xml:space="preserve">The proposed dispute resolution mechanism effectively introduces network fees which would pose severe problems to the resilience of the global internet and could lead to network topology being no longer optimised for stability and service quality, but for profit maximisation. 
Network fees threaten net neutrality and high-level telecom industry executives have not committed to using the additional payments for network investments. These payments may not straightforwardly lead to better infrastructure. </t>
  </si>
  <si>
    <t xml:space="preserve">The premise of convergence between cloud and telecoms is flawed. The services have distinct operational realities. Connectivity pertains to physical network infrastructure while cloud services pertain to software and data services. </t>
  </si>
  <si>
    <t xml:space="preserve">Epicenter states that the White Paper neglects user demands (net neutrality, affordability, access to diverse and high-quality services). </t>
  </si>
  <si>
    <t xml:space="preserve">EADT is aligned with the Commission's diagnosis of connectivity issues in the EU. EADT believes that the EU needs strong digital network infrastructure to strengthen European political and economic sovereignty. 
EADT proposes to think of telecoms networks as club goods (goods and services that have characteristics of public goods and private goods). </t>
  </si>
  <si>
    <t>EADT states that, in addition to national and EU funds, "it is necessary to strike a balance within the private sector with contributions from various key players based on future use of the networks and the expectation of profit". 
EADT considers that investments should not just be funded by EU taxpayers and telecoms companies, without considering the players and main users who benefit from these investments.</t>
  </si>
  <si>
    <t>EADT welcomes the review of the scope of the current regulation framework for electronic communications in the EU. 
EADT reports the words of DG Roberto Viola at the BEREC Stakeholder Forum:"As pointed out by CNECT's Director General Roberto Viola, who spoke at the BEREC 
stakeholder forum in late March 2024, "For us there is no distinction between a cloud 
operator and a telecoms operator [...] so there cannot be a regulatory difference". "</t>
  </si>
  <si>
    <t xml:space="preserve">ETSI's submission covers the Institute's work regarding several of the White Paper's aspects, such as satellite and broadband. </t>
  </si>
  <si>
    <t>Föreningen för Digitala Frioch Rättigheter (DFRI); Internet Society (Sweden); Swedish Network Users Society (SNUS)</t>
  </si>
  <si>
    <t>The three organisation denotes that the White Paper is heavily biased toward "verticial Integrated actrors", retrospective of the days of the incumbent state-controlled actors. Nonthless, the submission does not delve into specific workstreams of interest</t>
  </si>
  <si>
    <t xml:space="preserve">FSE  supports security, transparency, and user control, which are essential for a resilient and trustworthy digital environment. They stress the importance of users having the skills to understand and modify their technology, promoting a democratic and participatory approach. FSFE advocates for public investments in Free Software to ensure economic security, technological independence, and adherence to the principle "Public money? Public code!". They conclude that Free Software enhances Europe's capacity for innovation, economic growth, and the protection of fundamental rights, aligning with the EU's goals for a secure and competitive digital economy. </t>
  </si>
  <si>
    <t>Information Labs provides extracts of quotations from their recent events, depicting different views on the telecoms sector.</t>
  </si>
  <si>
    <t>ITIF concentrates its contribution on the fair share discussion as well as on spectrum.</t>
  </si>
  <si>
    <t xml:space="preserve">ITIF expresses itself against any type of fair share proposal. This would amount to increased costs for consumers. 
The Commission should instead seek to foster a leel playing field for negotiations between ISPs and CAPs (by loosening ex ante regulation and overzealous net neutrality rules). </t>
  </si>
  <si>
    <t xml:space="preserve">ISOC opposes the idea of convergence between telcos and cloud providers. ISOC also reiterates its opposition to network fees through a dispute resolution mechanism. ISOC specifically notes that the White Paper's view is narrowly focused on large telcos' perspective. </t>
  </si>
  <si>
    <t xml:space="preserve">ISOC is strongly opposed to the introduction of a dispute resolution mechanism, which mirrors large telcos calls for a fair share mechanism. The proposal for a dispute resolution mechanism is shocking as the same section of the Paper notes that the IP Interconnection market functions well. This mechanism would conflict with the Internet's voluntary interconnection model, undermine network resilience and risk the fragmentation of the global network. The Commission has not taken into account the results of the Exploratory Consultation. </t>
  </si>
  <si>
    <t>ISOC asserts the White Paper's proposal to expand the current regulations scope of application is based on a flawed premise of convergence between connectivity and cloud services. The White Paper fails to clearly describe why virtualization or softwarization would provoke a radical change of the existing regulatory frameworks. Inded, there is no fundamental change of the existing market, simply actors taking advantage of new technologies.</t>
  </si>
  <si>
    <t>ISOC notes that the White Paper only focuses on telcos' concerns and ignores the successes of telecoms in the EU, including low consumer prices. The White Paper places a greater emphasis on market consolidation than on consumer or competition-centric policies.</t>
  </si>
  <si>
    <t>The White Paper fails to address the key digital infrastructure needs. It clearly identifies the increasing reliance on vertically integrated hyperscalers as the primary concern, rather than the speculative future scenarios outlined in the White Paper. Furthermore, the submission outlines a proposal to create a publicly funded European public cloud, operated by commercial entities, based on decentralized and federated solutions. In doing so, it explicitly states that network fees should not finance this policy proposal, preferring a tax on digital services and advertising.</t>
  </si>
  <si>
    <t>Network Fees should not finance any kind of public intervention</t>
  </si>
  <si>
    <t xml:space="preserve">The World Law Foundation points to some inconsistencies in the White Paper. The submission focuses on the exclusion of third countries in the digital infrastructure sector, as this violates the right to free competition. </t>
  </si>
  <si>
    <t>Sector</t>
  </si>
  <si>
    <t xml:space="preserve">Size </t>
  </si>
  <si>
    <t>Telecoms &amp; Electornics</t>
  </si>
  <si>
    <t>Large</t>
  </si>
  <si>
    <t xml:space="preserve">4iG highlight their connectivity priorities and suggestions to the Commission. Their contribution is mainly focused on 5G, the sector's financial situation and spectrum. </t>
  </si>
  <si>
    <t xml:space="preserve">Uniform regulation on all businesses offering goods and services on the consumer market (whether NBICS or NIICS) is necessary to have a single market for consumers. </t>
  </si>
  <si>
    <t>There is no need for special obligations. A further legislative review of the EECC rules should be prepared in case the USOs regime is removed.</t>
  </si>
  <si>
    <t>Telecoms (Fibre)</t>
  </si>
  <si>
    <t xml:space="preserve">Medium </t>
  </si>
  <si>
    <t xml:space="preserve">Stokab outlines several principles that should guide the Commission's measures to meet Europe's digital infrastructure needs. These include: the absolute necessity of digital infrastructure networks, that digital infarstructure must be future-proof, a single market for digital content and services, regulatory frameworks tht do not try to steer how businesses should innovate or develop, a stable and predictable regulatory regime. 
Stokab does not believe that consolidation and vertical integration is the answer to the EU's challenges. </t>
  </si>
  <si>
    <t xml:space="preserve">Telecoms </t>
  </si>
  <si>
    <t xml:space="preserve">Aire Networks touches upon the data regime that would be effective under the 3Cs network, expressing its concerns towards the EU's plan in this respect. Data should not be prevented from being stored in the US. </t>
  </si>
  <si>
    <t>Internet services providers</t>
  </si>
  <si>
    <t xml:space="preserve">SME </t>
  </si>
  <si>
    <t xml:space="preserve">Content of the submission  limits to explaining  the main product of the company. </t>
  </si>
  <si>
    <t>Tech (CDN)</t>
  </si>
  <si>
    <t xml:space="preserve">Akamai cautions against regulatory intervention in the interconnection market, emphasizing that it currently functions well. They warn that introducing network fees or dispute resolution mechanisms could disrupt this well-functioning ecosystem, leading to higher costs and reduced predictability for third-party CDNs like Akamai. Akamai supports BEREC’s assessment that market dynamics remain healthy and that any regulation could inadvertently harm ISPs and their end-users. 
Akamai strongly opposes extending the EECC to include cloud services, arguing that there is no significant convergence between telecom and cloud sectors to justify such a move. They stress that the existing regulatory framework already covers relevant aspects and that further extension could undermine net neutrality and the EU's Open Internet Regulation.
Akamai supports the EU’s sustainability goals and is committed to reaching net-zero emissions by 2030. The company highlights its efforts to make digital networks more sustainable through energy-efficient technologies, such as CDN and edge computing, which reduce the need for long-distance data transmission and promote more efficient use of resources.
Akamai underscores the importance of securing and maintaining submarine cable infrastructure as part of the broader digital infrastructure. </t>
  </si>
  <si>
    <t xml:space="preserve">Akamai cautions against the dispute resolution mechanism, stating that some market participants may interpret this as an invitation to disrupt the current well functioning market. 
Akamai cites BEREC's draft report on IP interconnection and its assessment that the market is functioning well. Intervention will decrease predictability and increase costs. It will cause upward pressure on commercial pricing for bandwidth and other costs for relatively small internet actors. </t>
  </si>
  <si>
    <t xml:space="preserve">Akamai notes an absence of convergence between telecoms and cloud. Virtualisation and cloudification allow for more efficient performance of telecoms services but do not amount to convergence. 
The expansion of the EECC may have unintended consequences that would cause harm to an otherwise successful framework. 
Furthermore, there is already a growing body of legislation applicable to cloud providers (CRA; Data Act; DMA; NIS-2; DORA) These legislations are still being implemented and should be given time to demonstrate their effects. </t>
  </si>
  <si>
    <t xml:space="preserve">Akamai outlines its efforts towards sustainability by leveraging energy-efficient technologies and innovative data delivery methods like CDN and edge computing. </t>
  </si>
  <si>
    <t>Tech</t>
  </si>
  <si>
    <t xml:space="preserve"> Amazon strongly opposes extending interconnection obligations to cloud and CDN providers, arguing that this would effectively introduce an "Internet Levy" that could increase costs for businesses and consumers, degrade internet quality, and undermine net neutrality. 
Amazon rejects the idea of extending the EECC to cloud services, emphasizing that the white paper's assumption of convergence between telecom operators and cloud providers is flawed. Amazon argues that cloud services are horizontal technologies used across various industries, and applying telecom-specific regulations to them would create unnecessary regulatory silos and reduce service quality.
Amazon highlights the efficiency of cloud infrastructure in managing data and reducing the environmental footprint. Amazon argues that imposing additional regulatory burdens on cloud services could hinder innovation and the EU's broader sustainability objectives.
Amazon opposes broadening the scope of USOs)to include contributions from digital services like cloud providers. 
Amazon supports efforts to enhance the security and resilience of submarine cable infrastructure but cautions against policies that could restrict foreign participation or impose unnecessary burdens. The company advocates for an open market approach, emphasizing the importance of diverse and redundant subsea cable routes to improve network reliability and connectivity across Europe</t>
  </si>
  <si>
    <t>The White Paper's proposal to extend interconnection obligations to cloud and CDN providers would undermine net neutrality, degrade Internet quality in Europe and increase costs for businesses, consumers and content creators.</t>
  </si>
  <si>
    <t>The conclusion that there should be a regulatory level playing field is based on the incorrect premise that there is convergence between cloud service providers and telecom operators. Cloud services are horizontal building blocks that businesses and different industries can combine to create solutions tailored to their needs. Furthermore, the White Paper does not recognize the role of existing EU regulations impacting cloud services (e.g., NIS-2, DMA, Data Act). Overall, additional vertical regulation from the telecommunications sector risks creating regulatory silos that reduce the quality of cloud services, negatively impacting EU companies using cloud services and a broader set of Digital Decade goals enabled by the cloud (e.g., uptake of AI).</t>
  </si>
  <si>
    <t>The White Paper's consideration to extend the scope of USOs to include best available technologies is a significant departure from the principles of the Code. 
Given that USOs are only used to finance telecommunications infrastructure, there is no rationale for extending its scope beyond the telecoms industry.</t>
  </si>
  <si>
    <t>Media</t>
  </si>
  <si>
    <t>ARD considers the White Paper to be inconsistent in some respects, especially regarding the dispute resolution mechanism and whether this will in fact lead to fair prices and improved broadband expansion.</t>
  </si>
  <si>
    <t>Network fees are not an effective mechanism to achieve the EU's connectivity goals. They would constitute a threat to net neutrality, and echo BEREC's sentiment that the debate is a "solution in search of a problem". Any dispute resolution mechanism should not lead to financial burdens on traditional media service providers as this would impair the fulfilment of the service of public service broadcasting.</t>
  </si>
  <si>
    <t xml:space="preserve">There should be careful examination of the necessities and effects on all market participants before considering extending the Code. </t>
  </si>
  <si>
    <t xml:space="preserve">Media providers, especially public service broadcasters, should be exempt from funding obligations for universal services. </t>
  </si>
  <si>
    <t xml:space="preserve">ARD agrees with the White Paper that softwarisation and cloudification will likely lead to more emissions from the sector. ARD also details their action for efficient video streaming, through CDNs and codecs. </t>
  </si>
  <si>
    <t>Telecoms</t>
  </si>
  <si>
    <t>The main points of the submisison are: (i) Tailoring regulatory requirements for carriers serving larger enterprises; 
(ii) Simplifying and harmonising reporting processes across Member States; and
(iii) Avoiding duplicative regulation.</t>
  </si>
  <si>
    <t xml:space="preserve">Large </t>
  </si>
  <si>
    <t xml:space="preserve">Bouygues makes two main comments. First, that ex-ante regulation is necessary for investment. Second, that the telecom sectors' economic and environmental sustainability can only be achieved with EU legislation to optimise data efficiency via eco-design standards and a symmetrical approach to net neutrality. </t>
  </si>
  <si>
    <t xml:space="preserve">Bouygues welcome the Commission's introduction of an interconnection dispute resolution mechanism. Just because there have not been many conflicts does not mean that there are no grounds for action. Bouygues accuses content providers of deisgning digital services without taking into account the resulting use of network resources. 
Bouygues argues that the arrival of new bandwidth-hungry services will require interconnection traffic routing agreements. </t>
  </si>
  <si>
    <t xml:space="preserve">Bouygues wants to see balance between obligations of players in the digital value chain. Bouygues wants to harmonise the regulation applied to number-independent and number-based interpersonal communications services. </t>
  </si>
  <si>
    <t>Bouygues calls on the Commission to encourage the adoption of best practices in the design and distribution of digital content.
Bouygues encourages good practices in eco-design based on solid guidelines, such as the ones developed by Arcep. 
Bouygues states that the eco-design of digital content and services should become the third stage in the regulation of Internet players. The Commission should create eco-design guidelines, impose these standards via price signals or mandatory compensation for capacity upgrades.</t>
  </si>
  <si>
    <t>Submarine Cable Infrastructure</t>
  </si>
  <si>
    <t xml:space="preserve">CANALINK welcomes the Commission's recognition of the criticality of subsea cables. </t>
  </si>
  <si>
    <t xml:space="preserve">Internet Infrastructure </t>
  </si>
  <si>
    <t xml:space="preserve">Cisco emphasizes the need for a regulatory framework that supports AI-driven innovation and the digital transformation necessary to achieve the Digital Decade 2030 targets. The company underscores the importance of a technology-neutral regulatory environment and urges the EU to allocate sufficient spectrum for Wi-Fi and other key technologies. Cisco also highlights the necessity of harmonizing regulations across Member States to ensure a true Digital Single Market, cautioning against the imposition of outdated regulations on emerging technologies like cloud services and AI. Regarding the workstreams of interest, Cisco adopts a nuanced position. On the one hand, it describes the European Commission’s attempt to address the convergence between telecom and cloud as "laudable." On the other hand, it warns of the risks associated with regulatory intervention that is not grounded in robust evidence. Furthermore, Cisco justifies the difference in obligations between Number-based Interpersonal Communication Services (NB-ICS) and Number-independent Interpersonal Communication Services (NI-ICS).
</t>
  </si>
  <si>
    <r>
      <t xml:space="preserve">Cisco agrees the Commission's call for level playing field. Nontheless, the company urges that legislative actions should be done through the simplification of, rather addition to, existing frameworks.  Furthermore, Cisco urges caution when it comes to evaluating whether the existing regulatory framework can be applied to new techologies: </t>
    </r>
    <r>
      <rPr>
        <b/>
        <sz val="11"/>
        <color theme="1"/>
        <rFont val="Arial"/>
        <family val="2"/>
      </rPr>
      <t>"</t>
    </r>
    <r>
      <rPr>
        <sz val="11"/>
        <color theme="1"/>
        <rFont val="Arial"/>
        <family val="2"/>
      </rPr>
      <t>Introducing yet more barriers to new technology adoption through poorly-adapted legislation could discourage or slow down their rollout</t>
    </r>
    <r>
      <rPr>
        <b/>
        <sz val="11"/>
        <color theme="1"/>
        <rFont val="Arial"/>
        <family val="2"/>
      </rPr>
      <t>"</t>
    </r>
    <r>
      <rPr>
        <sz val="11"/>
        <color theme="1"/>
        <rFont val="Arial"/>
        <family val="2"/>
      </rPr>
      <t xml:space="preserve">. 
Regarding the difference in the number of EECC oblgations applying to NI-ICS and NB-ICS, Cisco urges the Commission for a targeted approach. In this respect, Cisco denotest that the difference in obligations depend alsoby the difference in technical means for providing information. 
</t>
    </r>
  </si>
  <si>
    <t xml:space="preserve"> European policy should support operators to embrace greener network technologies, such as encouraging low-power features in new and existing technology standards, including for Wi-Fi.</t>
  </si>
  <si>
    <t>Multi-industry</t>
  </si>
  <si>
    <t xml:space="preserve">CK Hutchison highlights that operators have not benefitted from their investments, and this due to a lack of scale. 
On Pillar 2, CK Hutchison ascertains that the proposed changes would go some way to address difficulties, they would fail to address the core problem of a lack of scale. 
CK Hutchison highlights the impact that LTGs have had on the market due to the huge increase in traffic they have caused, and without any payment for the increased cost this imposes. The situation is said to be exacerbated by an imbalance in regulation. The Commission should rebalance the situation and move to a more horizontal regulatory framework. </t>
  </si>
  <si>
    <t xml:space="preserve">White Paper's Pillar II proposes helpful solutionsons that can be made, including a better balanca of rights and obligations on all market participants in the sector. </t>
  </si>
  <si>
    <t xml:space="preserve">
Cloudflare’s submission argues that the European interconnection market is functioning well and cautions against introducing additional regulations, such as mandatory arbitration or dispute resolution mechanisms, which could lead to "network usage fees" and create a "two-speed" internet that disadvantages smaller ISPs and content providers. They strongly oppose extending the EECC to include cloud services and CDNs, stating that these services operate differently from traditional telecom services and that such an extension would unnecessarily complicate the regulatory landscape, increase market fragmentation, and raise costs for consumers. While Cloudflare supports sustainability goals, their submission emphasizes the efficiency of CDN services in reducing data transmission costs and energy use, contributing indirectly to sustainability. </t>
  </si>
  <si>
    <t xml:space="preserve">Cloudflare considers that an arbitration mechanism is just another way of introducing network usage fees on multiple sectors and consumers. Other consequences include increased legislatie complexity, higher market fragmentation and a deterrent effect on the competitiveness of European businesses. 
BEREC has also found that the interconnection market is working well in its current form. Regulators rarely have to intervene in the contractual relationships between market actors. </t>
  </si>
  <si>
    <t xml:space="preserve">The recommendation for a regulatory level playing field is misguided as the Commission makes no justification for how this levelling will bring the Union closer to its connectivity or cloud uptake targets. The likely effect would be to increase the cost of services to EU internet users. 
Cloud is also sufficiently regulated in the EU, via the Data Act, the AI Act, the Cyber Resilience Act, the EUCS, the DSA and NIS2. 
The suggestion to include cloud services in the scope of the Code ignores the purpose of that legal framework. </t>
  </si>
  <si>
    <t>Any future regulation should always keep in mind the interests of consumers and the protection of end-users.</t>
  </si>
  <si>
    <t xml:space="preserve">Colt considers the White Paper to be limited and partial, and the suggestion to be inefficient. There would need to be a deep diagnosis of the telecoms market (consumer and business) to identify the coherent solutions to future challenges. 
Colt considers that the solutions proposed, especially Pillar 2, do not follow from the diagnosis the Commission makes. </t>
  </si>
  <si>
    <t xml:space="preserve">Virtualisation and cloudification are trends but telecoms and cloud markets are complementary, not substitutable markets. 
The Commission does not provide any empirical evidence to back up the notion of convergence. 
The study on which the Commission bases the convergence argument is signed and financed, among others, by incumbent operators. </t>
  </si>
  <si>
    <t xml:space="preserve">. </t>
  </si>
  <si>
    <t>Copydan Verdens criticises the position that large tech companies occupy in the distribution of content. They highlight the risk of becoming dependent on foreign tech companies. This is a risk to the creative sector.</t>
  </si>
  <si>
    <t>Universal service obligations should also cover tech companies and all digital networks.</t>
  </si>
  <si>
    <t>MVNO</t>
  </si>
  <si>
    <t xml:space="preserve">Coop sees the EU electronic communications framework as a positive story overall and the EU is not performing badly overall. </t>
  </si>
  <si>
    <t xml:space="preserve">The argument for a dispute resolution mechanism made by the White Paper echoes the fair share regulatory proposal. 
Whether or not the Commission intends to resuscitate the fair share concept, CoopVoce believes that a comprehensive impact assessment is essential for the introduction of such a framework. 
CoopVoce believes that the fair share model may risk being detrimental to the correct functioning of the Internetand peering market, and would distort competition therein. </t>
  </si>
  <si>
    <t>Coop disagrees with the Commission's portrayal of network virtualization, as this just implies that management and control fuctions of networks and centralised and softwarised. These trends should not be seen as game changers unless there are substantial modifications in relation to competition and market conditions. 
CoopVoce rejects and asks the Commission to reconsider Scenario 4.</t>
  </si>
  <si>
    <t xml:space="preserve">CSC believes that the link between Europe's competitiveness and a functional research and innovation system could be better addressed. </t>
  </si>
  <si>
    <t xml:space="preserve">CSC considers that other measures should be prioritized over expanding the scope of the telecoms directive. 
Any new regulation should be adopted only after existing regulation has been fully implemented and its impact evaluated. </t>
  </si>
  <si>
    <t>Any sustainability requirements for networks must be brought in line with those set or planned for other parts of the digital ecosystem.</t>
  </si>
  <si>
    <t xml:space="preserve">Law Firm </t>
  </si>
  <si>
    <t xml:space="preserve">Cuatrecasas is concerned about the implications of the proposed DNA. 
Cuatrecasas underlines some of the principles at stake, including the principles of free movement of goods and freedom to provide services, the principle of proportionality and the principle of non-discrimination. </t>
  </si>
  <si>
    <t>Internet Infrastrcture (IXP)</t>
  </si>
  <si>
    <t xml:space="preserve">DE-CIX focuses its contribution on the potential dispute resolution mechanism, highlighting the negative consequences it could entail and the need to re-evaluate the proposal. </t>
  </si>
  <si>
    <t xml:space="preserve">The White Paper affirms the idea that regulatory intervention may be necessary to resolve disputes between IAPs and CAPs, even after stating that the IP interconnection market is competitive. 
The topic of fair share emerges covertly in the White Paper. 
Any fair share proposal would have negative systemic impacts on the IP interconnection market and alter the way the Internet  works drastically. 
There is also no evidence of a market failure to justify regulatory intervention. 
If such a proposal were to be seriously considered, it should be preceded by a thorough impact assessment. </t>
  </si>
  <si>
    <t>Fibre</t>
  </si>
  <si>
    <t xml:space="preserve">Deutsche Glasfaser agrees that the VHC connectivity in the EU is not yet satisfying and focuses on the significant reasons for this, geared towards Germany. 
They particularly welcome the inclusion of sustainability in the objectives of the Code as NRAs currently have no legal legitimation to take sustainability aspects into account. </t>
  </si>
  <si>
    <t xml:space="preserve">Deutsche Glasfaser rejects the view that people have a claim for the best possible network - this does not fit with the nature of a basic service. </t>
  </si>
  <si>
    <t>Deutsche Glasfaser supports the aim of improving the ecological footprint of the ICT sector and transparency on certain parameters. 
Since companies are already faced with a lot of bureaucracy and reporting obligations, the Commission should use established standards.</t>
  </si>
  <si>
    <t>Telecommunications</t>
  </si>
  <si>
    <t xml:space="preserve">DT welcomes the White Paper and calls on the Commission to follow-up with a concrete legislative proposal for a Digital Networks Act (replacing the Code) as soon as possible. 
DT highlights that CAPs and telcos are ofte competing in the same/comparable service segments. Therefore, the submission is articulated around the concept on reaching a regulatory playind field and adressing market imbalances between ISPs and CAPs. </t>
  </si>
  <si>
    <t>In view of the continuous growth in data traffic, the situation is untenable in the EU. The problem is that prices for data transport services are marginal to zero and traffic growth cannot be monetised despite increasing costs. 
DT welcomes the Commission's proposal for a dispute resolution mechanism to bring commercial negotiations between ISPs and CAPs for direct data transport to fair outcomes. 
DT refers to its dispute with Meta, and states that this confirms that telecoms operators can demand payment for a valuable data transport service. 
Alongside other major European Telcom players, DT calls for a revision of the Open Internet framework.</t>
  </si>
  <si>
    <t>DT strats from the assumption that, bring hte 70% of international bandwith capacity used by largest CAPs, it can be observed a shift from an open, decentralized, and user-centric internet to a highly concentrated content delivery network for large CAPs. At the same time, Connectivity services are increasingly provided by online services rather than traditional telecom networks, with services like voice and video calls via platforms such as WhatsApp and Signal becoming more popular. Large Content and Application Providers (CAPs) are also entering markets traditionally dominated by telecom operators, such as private networks and B2B connectivity. As a result, CAPs and telecom operators now frequently compete in similar service segments. Despite existing legislation adressing large CAPs (e.g DMA, DSA, Data Act),  the lack of a regulatory level playing field between telcos and CAPs must be addressed. Laslty, DT claims that  CAPs are seen as controlling the quality of the user experience through network, application, device or software solutions but are not subject to any net neutrality rules.</t>
  </si>
  <si>
    <t xml:space="preserve">Due to further network deployment and coverage with fixed, mobile and satellite networks, the relevance of universal service is likely to decline and eventually may become obsolete. 
Existing gaps in the network should be closed in the first place with public funding. </t>
  </si>
  <si>
    <t xml:space="preserve">DT strongly supports Commission's plans to establish KPIs allowing telecom operators to access the EU taxonomy. </t>
  </si>
  <si>
    <t>Digi believes that new policies and regulations should be based on the successful economic models in the EU and should draw lessons from the evolution of the EU telecoms industry over the past decades. 
Digi underlines that the most negative effect of the proposal for lifting ex-ante regulation is the significant reduction of competition that would ensue. 
Digi advocates for cooperation instead of consolidation.</t>
  </si>
  <si>
    <t xml:space="preserve">The firm stands against any Any regulations or barriers that automatically block or prevent the supply of third country products and/or 
services into the EU will in essence cause a negative affect on the application of the principle of net 
neutrality. </t>
  </si>
  <si>
    <t xml:space="preserve">Net Neutrality is presented a core principle to be maintained alognside competition. </t>
  </si>
  <si>
    <t>Multi - Industry</t>
  </si>
  <si>
    <t xml:space="preserve">Elisa agrees with the White Paper on the fact that telecoms operators should have sufficient investment capacity, but not on the solutions to achieve this that the White Paper proposes (consolidation). Elisa is calling for: decreased regulation, having a regulatory level playing field (reducing regulation of telecoms companies), abandoning the country-of-origin principle and improving conditions for network construction. </t>
  </si>
  <si>
    <t xml:space="preserve">Elisa believes that a regulatory level playing field is essential for companies to succeed in competing with others. They further assert that the amount of regulation on telecoms companies should be reduced so that "everyone operating in the same market has equal rights and obligations". </t>
  </si>
  <si>
    <t xml:space="preserve">Elisa considers it important that a thorough impact analysis be carried out to ensure that the proposals support the well-being of European consumers. </t>
  </si>
  <si>
    <t xml:space="preserve">EOLO believes that the Digital Decade targets can be achieved through the principle of technological neutrality. </t>
  </si>
  <si>
    <t xml:space="preserve">
Ericsson advocates for lowering spectrum fees and harmonizing spectrum policies across the EU to incentivize 5G deployment. The company also emphasizes the importance of Fixed Wireless Access (FWA) as a complement to fiber in achieving gigabit connectivity, especially in rural areas. On sustainability, Ericsson highlights its commitment to energy-efficient networks and supports the transition to 5G and fiber to replace energy-intensive copper networks.
The company favours the extension of the telco regulatory frameowrk to ensure level playing field. Such an extension should be the result of a broad debate with all involved stakeholders as well as having a strong and underlining economic impact assessment. </t>
  </si>
  <si>
    <t>The company favours the extension of the telco regulatory frameowrk to ensure level playing field:" A broadening of the scope and a shift in emphasis to same service same rules should be considered"</t>
  </si>
  <si>
    <t xml:space="preserve">Eurofiber considers the White Paper to be unnecessarily pessimistic about the results of the current regulatory framework. Eurofiber suggest four policy areas to help stimulate investment in fiber. </t>
  </si>
  <si>
    <t xml:space="preserve">The faster the transition to fiber can be realised the quicker society will benefit from the reduction in energy consumption. </t>
  </si>
  <si>
    <t xml:space="preserve">EWE TEL considers that there is not enough emphasis on protecting competition in the White Paper, as well as recognition of the role that regional operators play in achieving EU targets.
EWE TEL's submission focuses on spectrum and copper switch-off.  </t>
  </si>
  <si>
    <t>New data collection and reporting obligations are not necessarily suitable for promoting sustainability.</t>
  </si>
  <si>
    <t>Small</t>
  </si>
  <si>
    <t>France-IX is alarmed by the potential extension of the Code to digital services, whether cloud or providers of other services. 
Scenario 4 is particularly problematic because of its proposal for a dispute resolution mechanism.</t>
  </si>
  <si>
    <t>The proposal for a dispute resolution mechanism is worrying. There is no market failure to justify such an intervention or recurring issues. 
This proposal would bring about paid interconnection, when the current norm is free peering. 
This would also impact traffic fluidity and thus the functioning of the global Internet. 
Net neutrality is also a concern</t>
  </si>
  <si>
    <t>France-IX is concerned about the potential extension of the Code to digital service providers.</t>
  </si>
  <si>
    <t xml:space="preserve">freenet has considerable concerns about the positions in the White Paper, also in conjunction with the fair share debate. The plans outlined for the telecoms market could cause lasting damage to competition to the detriment to small and medium-sized providers. </t>
  </si>
  <si>
    <t xml:space="preserve">By potentially allowing CAPs to share in their costs, a few large telecoms providers will gain a competitive advantage over small and medium providers. 
If the Commission continues to want to involve CAPs, it must be ensured that the underlying mechanism does not lead to direct neogtiations betwen network operators and regulated CAPs. </t>
  </si>
  <si>
    <t xml:space="preserve">GO does not agree that cross-border consolidation can address the challenges outlined by the White Paper. </t>
  </si>
  <si>
    <t xml:space="preserve">The concept of a level playing field is crucial to address the existing regulatory imbalance as traditional network operators are burdened with more stringent requirements to provide services that compete with similar services offered by providers who are not subject to the same regulations. </t>
  </si>
  <si>
    <t xml:space="preserve">Market dynamics have changed substantially and despite this, the rules governing USOs have remained unchanged. Incumbent operators who now hold a lower market share compared to new entrants continue to bear a larger share of the burden of USOs. 
GO thus supports the idea of government-financed vouchers. </t>
  </si>
  <si>
    <t>The White Paper's plans for a regulatory expansion of the Code would significantly alter the Internet architecture and impose additional costs and regulations on the ecosystem. 
Preserving the mutually beneficial set of relationships in the ecosystem is in the ultimate interest of consumers and the economy. 
Google also underlines that there is sufficient funding to deliver high-speed connectivity by 2030 in line with the Digital Decade targets. The more pressing issue, is the take-up of technologies by end-users. Google also rejects the idea of a dispute resolution mechanism in the interconnection market, warning that it would effectively introduce network fees and disrupt the well-functioning internet ecosystem.
The company advocates for demand-side initiatives to boost consumer adoption of advanced connectivity, rather than additional regulation. Google also highlights the need for targeted measures to enhance the security and resilience of submarine cables.</t>
  </si>
  <si>
    <t xml:space="preserve">The dispute resolution mechanism would, in effect, introduce network fees. 
These fees would disrupt the entire Internet ecosystem, affecting the availability, quality and price of services experienced by consumers. 
The mechanism would also negatively impact net neutrality. </t>
  </si>
  <si>
    <t>Digital services like cloud computing are not replacing telecom services but complementing them. Therefore, convergence is often overstated, as it can be assumed to occur not only in the telecommunications space but also across a broad range of sectors enabled by Google's cloud products and services. To demonstrate this, Google lists products and services used to support various verticals (e.g., retail, consumer packaged goods, healthcare and life sciences, financial services, telecommunications, media).
Cloud services are already subject to appropriate regulations, such as NIS2 and the DMA. Lastly, Google highlights how the proposal to extend the EECC might trigger significant reconsideration of recently enacted legislation, such as the DMA and NIS-2, potentially undermining investor confidence due to regulatory uncertainty.</t>
  </si>
  <si>
    <t xml:space="preserve">An extension of universal servic, through the establishment of a a European Universal Service Fund (EUSF) is not justified by the economics:
- such a mesure would represent an additional burden on content creators;
- Agreeing on its elegiblity and allocation would be challenging betwene Member States. </t>
  </si>
  <si>
    <t>All actors in the ecosystem should continue to play their role to enable a green and sustainable future. Google is playing its part.</t>
  </si>
  <si>
    <t>Tech (edge-to-cloud infrastructure provider)</t>
  </si>
  <si>
    <t xml:space="preserve">The company focuses its submission on the role of private loval Wi-Fi and 5G netowrks, including wireless indoor connecitivty ina future Digital Networks Act. It extensively touches upon way to ensure a more efficinet allocation of spectrum. </t>
  </si>
  <si>
    <t xml:space="preserve">Iliad does not share the pessimism outlined by the White Paper on the state of the European telecoms sector. Rather, the telecoms sector has been a success in many ways. The core aspects of the Code, such as governing economic and wholesale access regulation, should be preserved and applied more consistently across the EU.
Iliad has the feeling that the White Paper seems to assume that fundamental changes need to be made to the framework even though a thorough analysis has not yet been conducted to justify such a shift in approach. </t>
  </si>
  <si>
    <t xml:space="preserve">Iliad challenges the notion that the cloudification of networks would justify a complete rethinking of the regulatory framework for electronic communications, as it was designed to be technologically neutral.it needs to be recognized that wholesale access to civil engineering infrastructure and wholesale local access – especially physical/passive access to the last mile of a network is not  substitutable by cloud.  </t>
  </si>
  <si>
    <t xml:space="preserve">Consultancy </t>
  </si>
  <si>
    <t xml:space="preserve">InBusiness focuses their contribution on several aspects including cybersecurity, scale and spectrum. </t>
  </si>
  <si>
    <t xml:space="preserve">InBusiness calls for a review of the net neutrality rules to allow for NaaS and SLA. </t>
  </si>
  <si>
    <t xml:space="preserve">ISLALINK shares its experience with the Connecting Europe Facility funds, as it was not able to participate due to the company's foreign ownership. ISLALINK depicts this as discriminatory and calls on the Commission to change its practices. </t>
  </si>
  <si>
    <t xml:space="preserve">Short and high level submission, underlining  that Scenario 4 might be detrimental for European competition and innovation. </t>
  </si>
  <si>
    <t>The operator is " highly concerned" with scenarios 4, 5, 6 and 7, included in the Pillar II of the document, which, if adopted, would have severe negative effects on competition, innovation, and harm Europes competitiveness as well as end-users choice and quality.</t>
  </si>
  <si>
    <t xml:space="preserve">KPN welcomes the White Paper and highlights that future policies should accommodate country-specific challenges and particularities. </t>
  </si>
  <si>
    <t xml:space="preserve">The level playing field extends to rectifying imbalances in IP/peering arrangements. KPN advocates for mechanisms that prevent unfair practices during negotiations and ensures equitable treatment for all parties involved. KPN has objserved that large platforms can redirect significant traffic without any safeguards for service continuity. </t>
  </si>
  <si>
    <t>KPN states that it is important that competing services are competing under the same rules. This is not currently the case, and must be rectified with virtualization taking place. Furthermore, KPN notes that digital infrastructure is predominantly controlled by IT, resulting in a heightened and increasing dependence on a small number of major software, chip suppliers and hyperscalers.</t>
  </si>
  <si>
    <t xml:space="preserve">Activating the USO regime should be a last resort as it cannot co-exist with effective competition. </t>
  </si>
  <si>
    <t xml:space="preserve">KPN notes that, due to the steady rise in data traffic, there is a risk that current efficiency measures will not be enough to keep up with the increase in energy consumption driven by traffic volumes. 
All relevant players should equally commit to green initiatives. Large content providers should be incentivised to invest in more efficient data transmission and avoid unnecessary traffic. </t>
  </si>
  <si>
    <t xml:space="preserve">Liberty Global agrees with the Commission's view that scale is necessary to enhance the EU's telecommunications competitiveness. 
Liberty Global also emphasises the importance of legal certianty as a prerequisite for investment and innovation. Regulatory policies should abide by the principles of appropriateness, proportionality and technological neutrality. The current regulatory framework should be simplified rather than enlarged. </t>
  </si>
  <si>
    <t xml:space="preserve">Liberty Global states that, rather than enlarging the scope of sector-specific legislation or proposing new legislation, the Commission should establish a simplification of the regulatory framework. 
A horizontal consumer protection policy is instrumental to facilitate a level playing field in the market and an adequate level of consumer protection of the benfit of end-users. </t>
  </si>
  <si>
    <t xml:space="preserve">Existing net neutrality rules do not provide market participants with sufficient regulatory certainty to pursue new use cases. </t>
  </si>
  <si>
    <t xml:space="preserve">MASORANGE sees the White Paper as a step in the right direction and should lead to concrete measures, as a matter of urgency as the sector is greatly suffering.
MO identifies the growing inequality between telecoms operators and new digital players as one of the biggest challenges facing the sector.  The susbmission revolves around the latter concept avocating for an overall extension of the regulatory framework and contextual obligations to new digital players. </t>
  </si>
  <si>
    <t xml:space="preserve">MO identifies an asymmetry in bargaining power between telcos and new digital players, making it difficult to agree reasonable conditions for traffic transport. 
Large platforms benefit from a system where they do not pay for traffic and the costs they generate in the network, while benefitting from more revenue as traffic increases. This leads to exorbitant traffic growth, which impacts investment. 
Thus, MO considers that the IP interconnection market does not work properly and prices do not reflect the value of the service provided by operators. These imbalances should be corrected through a regulation that recognises telecoms operators' right to be fairly remunerated.
MO cites the Meta-DT case in Germany. </t>
  </si>
  <si>
    <t>The regulatory framework must be adapted to account for the convergence of services. Convergence can be seen in the way Internet-based voice and messaging services are replacing traditional telecom services. Furthermore, Electronic Communication Networks (ECNs) and cloud providers are becoming increasingly interdependent. For these reasons, there is a need for a level playing field among connectivity providers offering the same services.</t>
  </si>
  <si>
    <t xml:space="preserve">While telecom operators are investing in renewable resources, growing traffic volumes driven by a small group of LTGs presents a challenge as this requires a continuous expansion of network. 
MO states that it is necessary to establish a price signal that makes LTGs bear the externalities generate by their traffic and provides them with the right incentives to manage it more efficiently. </t>
  </si>
  <si>
    <t>Financial Services</t>
  </si>
  <si>
    <t>Mastercard hilights the importance of keeping a collaboration with non-EU subjects.  Sustainability and cybersecurity are also crucial, with recommendations to align with international standards and implement comprehensive security measures across the digital supply chain.</t>
  </si>
  <si>
    <t xml:space="preserve">The submission contains high-level wording on the imperative to keep sustainability considerations hand in hand with the development of european digital infrastructure. </t>
  </si>
  <si>
    <t>Subsea Cable Infrastructure</t>
  </si>
  <si>
    <t>McMahon notes the omission of subsea cables in the section on 'Investment needs'.</t>
  </si>
  <si>
    <t xml:space="preserve">McMahon welcomes the White Paper's acknowledgment that cloud providers operate their own backbone networks, meaning that funding of backbone telecoms infrastructure is only possible for routes and systems that align with the hyperscalers needs. </t>
  </si>
  <si>
    <t xml:space="preserve">Tech </t>
  </si>
  <si>
    <t>Meta opposes the introduction of network fees or dispute resolution mechanisms in the interconnection market, arguing that the current system works efficiently and any changes could harm the open internet. The company also strongly disagrees with extending the EECC to cloud providers and CAPs, stating that these services operate in different markets and are already regulated. On sustainability, Meta highlights its net-zero emissions and renewable energy use, advocating for existing frameworks to drive energy efficiency. The company is skeptical of extending Universal Service Obligations to CAPs, suggesting that market-based competition is the best approach to ensuring internet access. Finally, Meta supports efforts to streamline submarine cable deployment but cautions against overly broad definitions that could conflict with national laws.</t>
  </si>
  <si>
    <t>The dispute resolution mechanism proposed by the Commission would introduce network fees:   
-Risk of harm to the open internet, European businesses, and consumers if disputes arise over fees in previously successful settlement-free relationships.
 - Telcos party may instigate disputes to claim fees, potentially leading to mandatory arbitration becoming de facto paid peering.
- Investment by CAPs resulted in cost savings for telecom operators.
- Consumer demand drives onnecitivty services' demand. 
- Meta warns that telecom operators could abuse their position by limiting access to peering</t>
  </si>
  <si>
    <t xml:space="preserve">Meta disagrees with the assumption of convergence between telcos and cloud providers. There are clear differences between the two and this justifies different regulatory approaches. </t>
  </si>
  <si>
    <t>Meta rejects the proposal to extend the scope of existing universal service obligations to CAPs. 
Meta clerly disocurages the establishment of an European Universal Service Fund (EUSF). The latter might incentivise Member States to to slow down netowrk deployment. 
Meta argues that subsidies are not the solution to the investment challenges outlined in the White Paper and that market-based competition is the best way to ensure affordable, high-quality internet access for consumers.</t>
  </si>
  <si>
    <t>The ICT sector plays a leading role in decreasing the carbon footprint of many other sectors. Meta suggests that the Commission focus on implementing existing regulatory requirements, promote the deployment of more energy-efficient technologies and promote reliance on clean and renewable energy to power connectivity and network infrastructure.</t>
  </si>
  <si>
    <t xml:space="preserve">Microsoft highlights that the partnership between CAPs and telecoms infrastructure providers is symbiotic and that any future policy change should safeguard this relationship. Regulatory measures in the interconnection market could undermine the principle of net neutrality and increase the cost of delivering content to consumers, leading to higher prices. Increasing cost would spillover on the entire internet value chain withnegative impact for  European SMEs, cloud providers, local administrations, hospitals, and universities. Addtionally, MSFT ppints out that European middle-mile and long-haul facilities are not suffering, and telecom operators have responsibly increased network capacity.
Microsoft argues against extending the EECC to cloud services, emphasizing that telecom and cloud services are distinct and should be regulated separately. They caution that the proposed convergence between these sectors is overestimated and could lead to regulatory overlap and unintended consequences. Microsoft supports a technology-neutral approach, advocating for simplification and harmonization of existing regulations to promote competitiveness and investment. 
On submarine cables, Microsoft underscores the importance of increasing redundancy and enhancing security to ensure robust and resilient connectivity.
</t>
  </si>
  <si>
    <t xml:space="preserve">There should be no intervention in the interconnection market, as the interaction between CAPs and ISPs is cooperative and the interconnection market functions well. BEREC's draft report on IP interconnection also affirms that the IP-IC ecosystem is still driven by competitive forces that function without regulatory intervention. 
Any arbitration mechanism would amount to a network fees mechanism through the back door and may encourage parties to actively seek disputes. This would also undermine the principle of net neutrality. </t>
  </si>
  <si>
    <t xml:space="preserve">Broadedening the scope of the EECC might have negative cosequences on compeittion and user welfare. 
The assumption on the convergence of cloud and telecoms is overestimated. The underlying technologies are distinct and should be regulated distinctly. Microsfot does not aree with with "describing an application layer service as converged with an infrastructure service".
Applying the principle of convergence could lead to legislative complexity, impact on competitiveness and fragmentation. Furthemore, cloud computing services are already regulated by several pieces of horizontal legilsation (DMA, Data Act, CRA, AI Act). 
Cloud services are offered and used in a broad range of sectors, and so should not be regulated vertically. 
Any additional regulation of the cloud market would require evidence of market failure. </t>
  </si>
  <si>
    <t xml:space="preserve">Every new technology should be tested for its expected CO2 footprint. Public service media already have a financial incentive to reduce their emmissions through the data traffic-dependent CDN costs. Further optimisation techniques will be used, which will reduce network scarcity. </t>
  </si>
  <si>
    <t xml:space="preserve">A dispute resolution mechanism would undermine the principle of net neutrality. </t>
  </si>
  <si>
    <t xml:space="preserve">Critcises EC's call for economic secuirty and the idenitfication of "high-risk" third countries. </t>
  </si>
  <si>
    <t>Netalis has concerns over several of the White Paper's proposals. In general, it disagrees with the picture the Commission paints of the sector's situation. Netalis also affirms that the White Paper is biased towards the interests of incumbent operators. Furthermore,Netalis asserts that there is no investment deficit in telecoms in Europe.</t>
  </si>
  <si>
    <t>The extension of the EECC to cloud risks disrupting IP interconnection market. This amounts to revisiting the fair share proposal.</t>
  </si>
  <si>
    <t xml:space="preserve">Netalis states that the extension of telecoms regulation to digital economy players would be detrimental. 
The Commission assumes convergence between telecoms and cloud services which are competitive and should not be regulated in the same way. </t>
  </si>
  <si>
    <t>Netflix supports many of the goals expressed in the White Paper's three pillars and acknowledges that the Commission has not followed through with the proposal for direct contributions from CAPs to ISPs. 
Netflix outlines its concerns. Netflix considers that changing the telecoms regulation is too premature as the current framework is fit for purpose. Extending regulation to private networks for dispute resolution purposes risks introducing network fees through the back door. 
On sustainability, Netflix highlights its significant investments in energy-efficient streaming technologies and opposes additional regulatory burdens, such as codec performance labels, which could have unintended negative consequences. Regarding Universal Service Obligations, Netflix argues against funding mechanisms that target CAPs, as they would be unstable and discriminatory.</t>
  </si>
  <si>
    <t xml:space="preserve">A new dispute resolution mechanism for internet interconnection is not needed, not justified and would cause harms including to network resilience. The current practice of settlement-free peering between networks (ISPs and/or CAPs) localizes traffic, benefiting both parties and enhancing overall efficiency. By peering locally instead of using centralized transit points, networks create a meshed infrastructure that bolsters the Internet's resilience against threats. Furthermore,Netflix points out the potential negative effects of a dispute resolution mechanism on network resilience.
Altough the term is no more used by te Commission in the White Paper, Netflix reiterates the invalidity of the concept of Large Traffic Generators (LTGs) according to different empirical perspectives. 
Laslty, Netflix denotes that the current regulatory framework and the Open Internet Rules are fit for purpose to resolve the interconnection disputes that arise. </t>
  </si>
  <si>
    <t xml:space="preserve">Netflix states that extending the telecoms regulation to CAPs will not increase investment in networks, content, applications or new services. The fundamental principles of the Internet also clearly separate services and networks. </t>
  </si>
  <si>
    <t xml:space="preserve">Netflix states that predicating any funding mechanism on contributions from a subset of internet services is not advisable as this would not constitute a stable source of revenue. 
If not applied to all CAP services, this could lead to discrimination and risk creating market distortions/ </t>
  </si>
  <si>
    <t xml:space="preserve">CAPs already contribute to the efficient use of networks. CAPs and ISPs are already incentivised to cooperate na dmake content delivery efficient.
Netflix highlights that growing Internet traffic does not result in growing energy consumption. 
Codec performance labels would have adverse effects as this risks distracting end users from more impactful environmental measures, whereas the majority of emissions come from the making and using of user home devices. </t>
  </si>
  <si>
    <t>Internet Infrastructure</t>
  </si>
  <si>
    <t>XP clearly pushes back on the idea of extending the EECC to cloud providers as well as opposing netowrk fees in light of the benefits provided by settlement-free peering.</t>
  </si>
  <si>
    <t xml:space="preserve">The fairshare model poses risk of the function of the internet. Furthemore, explains how settlment-free peering has benefitted the IX-s ecoosystem. </t>
  </si>
  <si>
    <t xml:space="preserve">Neither cloudification nor virtualization requires a review of the scope of the EECC. Therefore, suggests to focus on the competition aspects of the cloud market. </t>
  </si>
  <si>
    <t>Satellite</t>
  </si>
  <si>
    <t>neXat notes with concern the lack of mentions of satellite-based communications as a key part of Europe's digital infrastructure needs.</t>
  </si>
  <si>
    <t>Nokia supports expanding the regulatory framework to better reflect current market realities, advocating for updates to the EECC that address evolving technologies like 5G and future 6G networks. A substainial part of Nokia's submission emphasizes the need for a harmonized and results-oriented spectrum management approach across the EU, including greater coordination of spectrum authorization processes and a clear roadmap for 6G spectrum allocation. Regarding submarine cables, Nokia underscores the importance of enhancing security and resilience through EU-wide risk assessments, improved redundancy, and the establishment of a European maintenance fleet. On subarine cables, the company supports initiatives for coordinated funding of strategic submarine cable projects and advocate for simplification and fast-tracking of permitting processes to ensure timely deployment.</t>
  </si>
  <si>
    <t xml:space="preserve">Nokia expresses itself in favour of a modernised regulatory framework for communications to consider the significant shifts in technological developments. </t>
  </si>
  <si>
    <t>NOS agrees with the Commission's diagnosis and the view that consolidation is needed. However, national operators should not be discriminated against in favor of pan-European operators.
Although not touching upon the matter of cloud-telco convergence, NOS identifies imbalances in the interconnection market that would justify regulatory intervention. As an alternative, NOS proposes the idea of a dedicated fund. Furthermore, NOS, alongside several major telecom operators, calls for an update of Open Internet rules.
Regarding USOs, NOS suggests an expansion of the contributors' base to include OTT service providers.</t>
  </si>
  <si>
    <t xml:space="preserve">NOS sees that LTGs operate with a significant competitive advantage over traditional communications operators and have higher negotiating power. 
The introduction of direct negotiation with pre-defined procedures and deadlines can be a possible mechanism to address the existing asymmetries between telcos and LTGs. 
However, the regulatory framework must ensure that regardless of the size of the operator, its negotiating power with LTGs is not affected, otherwise conditions will be created for discriminatory treatment that harms the competitiveness of smaller operators. 
The creation of a contribution fund may be considered instead, as LTGs would be able to contribute in proportion to their use of network infrastructures. </t>
  </si>
  <si>
    <t xml:space="preserve">NOS does not believe that USOs are justified as there is high coverage through existing networks. 
Vouchers should be provided financed by public funds. 
It may be envisaged to extend the range of contributors to OTT service providers which directly benefit from the connectivity and commercial offers made available by operators. </t>
  </si>
  <si>
    <t>NOS stresses the importance of the collaboration of all stakeholders in the digital ecosystem to promote sustianability. 
The electronic communications sector has made significant advances in improving its energy efficiency.</t>
  </si>
  <si>
    <t xml:space="preserve">A revision of the Open Internet Regulation is urgently needed to ensure that Europe can fully benfit from emerging technologies. 
A more comprehensive and meaningful revision of net neutrality rules is needed. </t>
  </si>
  <si>
    <t xml:space="preserve">Nuuday wholeheartedly concurs with the Commission's assessment and believes that investment in the telecoms sector can be achieved through a reform of EU policies and rules to support gigabit infrastructure and consolidation. </t>
  </si>
  <si>
    <t xml:space="preserve">Odido questions the Commission's assumption that scale is needed to meet the EU's future digital needs. Rather, the Commission should foster fair and sustainable competition to encourage innovation and benefit consumers. 
Odido considers that the current policy direction being considered by the Commission could fundamentally and irreversibly undermine the future of the European market. The ex-ante regulatory regime should be preserved. </t>
  </si>
  <si>
    <t xml:space="preserve">Odido makes a small reference to the need for the regulatory framework to evolve with technological and business model advancements, but any changes should be backed by solid empirical evidence. 
The empirical evidence put forward by the Commission in the White Paper is, however, not convincing. </t>
  </si>
  <si>
    <t xml:space="preserve">Open Fiber asserts that network virtualisation, edge cloud and artificial intelligence are the three technological developments that will have a major impact on the telco sector. Open Fiber thus shares the Commission's concerns in ensuring an adequate return on investment for telco operators. </t>
  </si>
  <si>
    <t>OF calls for a level playing field, taking into account the imbalances produced by the current regulatory framework which enable CAPs to hain significant market power using networks without any contribution to the operators which are deploying and upgrading these infrastructures to ensure the delivery of their content. 
A consultation should be opened to assess the effectiveness of the net neutrality rules in the current system, instead of a dispute resolution mechanism.</t>
  </si>
  <si>
    <t xml:space="preserve">The ICT sector accounts for 2-4% of global CO2 emissions, so it is vital to identify the technologies that will contribute to the EU environmental objectives (such as optical fiber networks). </t>
  </si>
  <si>
    <t>Net neutrality rules should be re-considered to allow for operators to provide specialised services.</t>
  </si>
  <si>
    <t>Orange proposes additional streams alongside the White Paper's proposals. These include: reviewing EU merger and competition policy to facilitate consolidation, EU harmonisation for resilience and security rules, ensure that new investment or tech roll-out is assessed against its impacts on the operators' green commitments. 
Orange fully supports the Commission's diagnosis and call for urgent EU initiatives to achieve the Digital Single Market.
Therefore, Organge both support the dispute resolution mechanism envisaged in the White Paper as well as calling for an update of Open Internet rules. With more emphaisis than other european major operators, Organge links the sustainability considerations to the increasing traffic trends observable in the interconnection market. Consistently with the need of rebalancing ISPs/CAPs relatuins</t>
  </si>
  <si>
    <t xml:space="preserve">Orange calls for an EC Recommendation on the Open Internet Regulation to clarify its implementation to nascent innovative use cases. 
Orange does not agree that the contractual relationship between CAPs and market actors generally functions well. Network operators do not have enough bragaining power. Orange thus supports the Commission's proposal to ensure a swift resolution of disputes. </t>
  </si>
  <si>
    <t xml:space="preserve">Orange supports the extension of the scope and objectives of the EECC (e.g economic security and sustainability). 
Orange supports the expansion of the Code to other players, in particular to CAPs. </t>
  </si>
  <si>
    <t xml:space="preserve">The Universal Service regime has lost its effectiveness over time. Demand subsidies or vouchers granted directly by public authorities would be more justified and efficient than sector financing. </t>
  </si>
  <si>
    <t>The Commission's exercise should be done while bearing in mind the impacts of new measures on the green transition. 
Any new investments and technology roll-out should be confronted with its concrete impacts for the operators' green targets. 
Orange considers that an efficient way to incentivise LTGs to adopt more efficient bandwidth usage is to set up an economic signal.</t>
  </si>
  <si>
    <t xml:space="preserve">The Austrian Broadcasing Service highlights its concerns relating to the White Paper, mainly focused on the spectrum harmonisation proposal. </t>
  </si>
  <si>
    <t xml:space="preserve">Cloud </t>
  </si>
  <si>
    <t xml:space="preserve">OVHcloud provides key recommendations for each of the White Paper's pillars. On Pillar 1, the main recommendation consists of developing a comprehensive industrial policy framework for the expansion of digital infrastructure. On Pillar 2, OVHcloud calls for enhancing fair competition when implementing the EU's digital rulebook and carefully considering the role of non-EU hyperscalers. On Pillar 3, to improve the resilience of submarine cables from foreign entities. </t>
  </si>
  <si>
    <t xml:space="preserve">OVHcloud states that a review and extension of the Code requires careful examination of the implications for the cloud sector.
A common regulatory regime would need to consider the differences in both markets and business models. </t>
  </si>
  <si>
    <t xml:space="preserve">OVHcloud supports the establishment of an ambitious regulatory framework to reduce the digital sector's environmental footprint, with data centers as a central focus. 
OVHcloud wants to build on the principles of the Energy Efficiency Directive by requiring digital players to report their environmental footprint and define ambitious targets for reducing the environmental footprint. </t>
  </si>
  <si>
    <t>Telecoms/Postal Service</t>
  </si>
  <si>
    <t xml:space="preserve">POST Luxembourg is favourable to the White Paper's proposals, including on extending the scope of the Code and on consolidation. </t>
  </si>
  <si>
    <t xml:space="preserve">POST Luxembourg is in favour of the Commission's ambition to enforce a level playing field between telecoms operators and digital service providers. </t>
  </si>
  <si>
    <t xml:space="preserve">Legal </t>
  </si>
  <si>
    <t xml:space="preserve">The law firm questions what the impact will be on the tech sector of the mountain of digital legislations that have been passed in recent years. </t>
  </si>
  <si>
    <t xml:space="preserve">Any costs and issues from a decrease in competition will be reflected on the consumer. Consumers should continue to have options. </t>
  </si>
  <si>
    <t xml:space="preserve">PPF Telecom Group disagrees with the White Paper's claim that scale is necessary - mid-size operators bring value in terms of competitive and innovation. </t>
  </si>
  <si>
    <t xml:space="preserve">PPF Telecom Group calls for more clarity on the interpretation and application of the rules under the Open Internet Regulation to the entire Internet ecosystem. </t>
  </si>
  <si>
    <t xml:space="preserve">Qualcomm outlines several policies that it thinks should constitute the basis of a new approach. These include: creating a more innovation-focused and investment-friendly telecoms policy, develop new financing mechanisms for the faster rollout of next generation networks, implementing a level playing field that allows telecom operators to negotiate fair terms for the services provided to LTGs and encouraging sustainable practices by implementing policies that inceitivise the adoption of environmentally friendly practices. </t>
  </si>
  <si>
    <t xml:space="preserve">Qualcomm continues to encourage a market-driven solution between operators and LTGs based on bilateral negotiations and fair terms and conditions with a dispute resolution mechanism. 
This should include transparency and accountability measures that ensure that payments are effectively invested in network infrastructure and serve the goal of accelerating innovation. </t>
  </si>
  <si>
    <t xml:space="preserve">The Commission should ensure a regulatory level playing field as well as equivalent rights and obligations for all actors and end-users of digital networks. 
This will require a thorough economic assessment and a dialogue with all stakeholders before implementation, as expanding the Code would be a major effort that could take years to put in place. </t>
  </si>
  <si>
    <t>Internet and Telecoms Infrastructure</t>
  </si>
  <si>
    <t xml:space="preserve">Retelit agrees on the overall view of the White Paper. Retelit disagrees on some aspects, however, such as the removal of SMP regulatory regime. </t>
  </si>
  <si>
    <t xml:space="preserve">Retelit highlights that the number of cases of disagreement between CAPs and ISPs may increase in the future, and thus measures could be envisaged to ensure a swift resolution of disputes through NRAs or BEREC. 
Regarding fair share, Retelit Group believes that a mechanism for equitable distribution of costs in the OTT, telco and ISP is a shareable principle. The Sending Party Network Pays is not the best way to put this in place, however. Retelit proposes a better model of interconnection of OTTs with fixed-line ISPs, characterised by the presence of local interconnection points to CDNs dedicated to the service and arranged by the OTT. </t>
  </si>
  <si>
    <t xml:space="preserve">Retelit Group considers it unfair that the current framework does not regulate cloud providers. Since convergence concerns both infrastructure and service operations, all players in the ecosystem should fall under equivalent rules. </t>
  </si>
  <si>
    <t>Sector financing of USOs should fix a threshold for SMEs. Other forms of state aid financing such as vouchers are also welcomed.</t>
  </si>
  <si>
    <t>Retelit supports the proposal to go beyond concrete actions to reduce carbon footprint. All players of the digital network ecosystem, including CAPs, could contribute to increasing transparency on the emissions related to the usage of their services.</t>
  </si>
  <si>
    <t>The submission by Rogalski Law Office emphasizes the need for cross-border regulations in digital infrastructure, highlighting risks and benefits of integrating electronic communication and IT ecosystems. It calls for legal solutions addressing liability in new technologies, efficient spectrum management, and standardized EU-wide data retention laws. The submission stresses the importance of encouraging investment in green technologies and ensuring robust cybersecurity regulations. It advocates for clear, fair regulations for trusted suppliers, including technical criteria and the right to appeal decisions.</t>
  </si>
  <si>
    <t xml:space="preserve">Eletronics </t>
  </si>
  <si>
    <t xml:space="preserve">Samsung makes a series of recommendations for the future of digital infrastructure. These include a commitment to technological neutrality, measures to allow for in-market consolidation and the inclusion of Open RAN in the Commission's considerations.
The majority of Samsung's contribution is focused on addressing concerns relating to Open RAN.  </t>
  </si>
  <si>
    <t xml:space="preserve">The law firm underlines that the EU needs to continue abiding by the principles of free and fair competition as outlined in the EECC. Further underlined, is the extensive regulatory framework already applying to the digital ecosystem. Any further measures may consist of overregulation.
</t>
  </si>
  <si>
    <t xml:space="preserve">While Open RAN offers the potential for greater flexibility and innovation in the telecommunications sector, the adoption of cloud-based virtualized devices presents significant challenges. We believe that further research and development is essential to refine these solutions before considering widespread implementation, rather than rushing into immediate adoption.
</t>
  </si>
  <si>
    <t xml:space="preserve">SFR highlights its views on the White Paper's proposals, calling for an adaptation of the regulatory framework. </t>
  </si>
  <si>
    <t xml:space="preserve">The telecoms sector needs a regulatory playing field as major platforms fo not bear the costs associated with their use of electronic communications networks whereas they contribute to the increase in data traffic on networks. </t>
  </si>
  <si>
    <t xml:space="preserve">Siemens supplements its contribution through Digital Europe to emphasise the topics of radio spectrum and resilience. </t>
  </si>
  <si>
    <t>Media/Telecoms</t>
  </si>
  <si>
    <t>Sky strongly opposes regulatory intervention in the interconnection market, arguing that a dispute resolution mechanisms or network fees could jeopardize this balance, leading to increased costs for consumers and harming European businesses, including those in the audiovisual sector.
On the EECC extension Sky considers premature a re-opening of the Code. 
On sustainability, Sky emphasizes that regulatory intervention to promote specific technologies, like codecs, is unnecessary, as industry cooperation already ensures efficient and sustainable content delivery.</t>
  </si>
  <si>
    <t>Sky has a unique position as a content provider and a network operators. As an ISP, Sky collaborates with content providers to make sure that traffic requested by the end-user is provided efficiently. As a content provider, Sky collaborates with the main ISPs to distribute content through their networks. 
The contractual relationship between actors in this market work well and, thus, any regulatory intervention would risk severely jeopardising the functioning of the IP interconnection market. The dispute resolution mechanism would amount to network fees. Intervention is not advised as it lacks proper justification, it would be unfair to European consumers, it would harm successful European business and would have adverse unintended consequences for the whole European telecoms sector.</t>
  </si>
  <si>
    <t>Re-opening the Code at this stage would be premature and challenging for operators, as they are in the process of implementing the current Code.
Sky believes that the Code should not be amended until at least 2030 or until enough time has passed to allow the Commission to properly assess the Code's impact and effectiveness in the medium to long-term.</t>
  </si>
  <si>
    <t xml:space="preserve">Where commercial roll-out is unviable, it may be desirable to introduce targeted European public policy interventions to support the universal service provisions included in the Code. </t>
  </si>
  <si>
    <t xml:space="preserve">Sky has long been investing in greener, more innovative technologies and using compression technologies such as codecs. 
Additionally, CAPs and ISPs already cooperate and are incentivised to make sure that the delivery of digital content is efficient and sustainable. Efficient content delivery also helps improve cost and performanceas network-based emissions are not growing despite traffic growth. </t>
  </si>
  <si>
    <t>Space</t>
  </si>
  <si>
    <t xml:space="preserve">SpaceX makes comments on the individual scenarios proposed by the Commission. </t>
  </si>
  <si>
    <t xml:space="preserve">SpaceX cautions that Scenario 4 may be too borad and open-ended to lead to a meaningful approach. The Commission shoudl ensure the right balance between a policy framework that seeks to promote rapid connectivity and fari treatment for all economic operators. 
SpaceX encourages the Commission to undergo an extensive and detailed consultation process with industry stakeholders to ensure that any deicison is made with input before the framework is changed. </t>
  </si>
  <si>
    <t xml:space="preserve">Other technologies should be considered for the greening of networks. </t>
  </si>
  <si>
    <t xml:space="preserve">Telecoms Infrastructure </t>
  </si>
  <si>
    <t xml:space="preserve">TDF agrees with the Commission's assessment of the sector, notably on the lack of investment. TDF recommends a re-evaluation of the current regulation to prioritise competition and investment on equal footing. </t>
  </si>
  <si>
    <t xml:space="preserve">On the Commission's proposal for symmetric regulation, TDF is not opposed but insists on the need to define the foundations of such a regulation. There should be clearer indications on the duration of the decision made by NRAs and whether operators can make their disagreement known outside of the dispute resolution procedure. </t>
  </si>
  <si>
    <t xml:space="preserve">Tele2's submission focuses on addressing barriers to core network centralization, challenges in spectrum management and access policy in a full fibre environment. </t>
  </si>
  <si>
    <t>Telecom Italia
(TIM)</t>
  </si>
  <si>
    <t xml:space="preserve">TIM identifies the most critical areas as building scale, fairness in the extended digital ecosystem, a level playing field, access regulation and sustainability. Aligning with major European operators TIM observed an overall imbalance in the relationship betweens ISPs and CAPs. When it comes to regulation of the interconenction market, TIM supports the introduction of rules that would require large CAPs to disclose data traffic forecasts and invest in optimizing traffic through advanced compression tools. TIM advocated for an extension of the EECC to create level regulatory playing field. </t>
  </si>
  <si>
    <t xml:space="preserve">TIM asserts that the current number of disputes that have occurred are not a correct indicator of the well-functioning of transit and peering markets. There is, according to TIM, asymmetric bargaining and market powers favouring large CAPs. TIM calls for clear rules to be established to ensure a fair contribution from the main traffic generators to the investments necessary to manage these growing volumes (i.e dispute resolution mechanism) - this would also force LTGs to discipline their data traffic especially when it comes to content not requested by users. 
Furthemore, TIM stresses that data compression techniques and trasaprency measures (e.g mid-term forecast of their data traffic
</t>
  </si>
  <si>
    <t xml:space="preserve">TIM supports the diea that cloud providers are not currently subject to telecom sector rules, and NI-ICS have lighter obligations than (NB-ICS), being exempt from the General Authorization regime and Universal Service funding. TIM supports the "same service, same rule" principle, emphasizing the need for a new framework for digital players. This equalization should occur on the supply side, demand side, and from a net neutrality perspective:
- Extension of horizontal consumer protection rules to NI-ICS, cloud, and other digital services;
- Broadening non-discrimination measures and regulation of market power to include all actors in the expanded digital ecosystem;
- A revision of the Open Internet Regulation, focusing on its economic impact and its ability to promote ISPs' technological developments and the monetization of their network services. 
</t>
  </si>
  <si>
    <t xml:space="preserve">Fixed broadband is available everywhere and there is no need to designate specific undertakings any longer. USOs should be phased out of well-functioning markets.
The decreasing uptake of discounted offers demonstrates that the instrument is no more needed (TIM).
</t>
  </si>
  <si>
    <t xml:space="preserve">TIM considers that there is an urgent need to measure the carbon footprint of ECSs and to develop a Code of Conduct for ECS sustainability by 2025.
CAPs should invest in optimising their traffic and thus helping to reduce energy consumption. </t>
  </si>
  <si>
    <t xml:space="preserve">TIM calls for a modification of the Open Internet Regulation to embrace a more flexible approach that is extended to the whole ecosystem. Some novel use cases are in contract with the equal treatment of traffic and thus an update and clarification by the Commission of the interpretation of the OIR is needed. </t>
  </si>
  <si>
    <t xml:space="preserve">Telefonica welcomes the Commission's assessment of the challenges facing the telecoms sector in Europe and calls for a specific legislative proposal to be draft and adopted in the shortest possible time, before the review of the Code. 
The new legislation should include proposals to enable investment-friendly market structures, balance the digital ecosystem, promote innovative digital services, reduce obsolete and excessively intrusive regulation and include digital networks in the EU Taxonomy of sustainable activities. Universal service contribution are instead seen as obsole and should be subject to a phase-out int he future of the framework. </t>
  </si>
  <si>
    <t xml:space="preserve">Telefonica calls for an obligation on a Fair Negotiation and a Dispute Resolution Mechanism to counterbalance the bargaining power of CAPs. 
Telefonica considers that regulatory measures are urgently needed and should not depend upon the number of disputes or interventions. 
The market is not functioning well due to large asymmetries in bargaining power which are further reinforced by the Open Internet Regulation. In Particular, Telefonica points out that the OIR " eliminates the voluntary nature of the service provision by the network operator, but not the nature of the valuable data transport service itself". The conjunction between CAPs presence in markets shared with "integrated ISPs" and OIR regulation traslates into bargaining power as customers in the relevant market for internet connecitivty. Therefore, CAPs can exhet influence over customer/user perception through "strategic routing decisions", affceting the quality of services and leading customers to switch between boradband providers. Folllowing this rationale, ISPs face "far higher risks" than large CAPs in case of no commericia alignment. 
The symbiotchi relationship does not exist as CAPs are the only ones reaping the benefits of an increasing traffic, while ISPs revenues stay flat.
There is ample evidence that commercial negotiations are not occurring on an equal footing and cannot be restored without implementing a binding negotiation mechanism alongside a dispute resolution process.
Telefonica disagrees with the notion that  that in Europe all ISPs are able to recover their costs at the retail level and, even if it would be true, "it would not be appropriate and fair for ISP end-users to subsidize CAPS free 
ride on telecoms infrastructure". 
Despite what mentoned in the White Paper, Telefonics pushes back on the idea that traffic is requested by users. In this respect, CAPs determine the amount of volume of content delivery, without end users involvement. 
Payments for transit and paid peering are not only made on basis of capacity provided at the point of interconnection. Therefore, White Paper's assessment does not take into acocunt " the actual cost of data transport, which goes beyond capacity at the point of interconnect, and extends to the end-to-end investment required by ISPs to handle CAP traffic". 
Describing the positive effects that a dispute reoslution would bring, Telefonica mentions: 
-  Fees would encourage CAPs to invest in technologies like video compression, reducing network strain and allowing ISPs to invest in new services
- Lower traffic would lead to reduced energy consumption and carbon emissions, benefiting consumers through lower bills.
- Improved European ISPs profitability would facilitate investments to achieve digital connectivity targets, enhancing EU competitiveness.
 </t>
  </si>
  <si>
    <t>Telefónica believes that all players in a converged ecosystem should fall under the scope of the same regulatory instrument. Telefónica views network cloudification as essential to achieving a true Single Market for Telecoms. Telefónica recommends the following key measures:
Establish a common framework for all players in the digital ecosystem to define a minimum set of obligations, including reporting obligations, quality of service/service level agreements, and security requirements in the provision of cloud services to Electronic Communication Networks (ECNs).
Promote enhanced interoperability and innovation through the implementation of open standards and open-source solutions.</t>
  </si>
  <si>
    <t xml:space="preserve">Telefonica believes that the universal service obligation regime should be removed from future telecom regulation and support vulnerable users through the public welfare system. </t>
  </si>
  <si>
    <t xml:space="preserve">Telefonica links the need for regulatory intervention in the interconnection market to the goal of developing "energy-efficinet practices among CAPs". Nontethless, the company does not link the narrative to specific additiona sustainability obligations that might be included. </t>
  </si>
  <si>
    <t xml:space="preserve">Telefonica proposes for the Commission to urgently issue a Recommendation that will set out how the current framework (OIR) is to be interpreted and applied to the new and developing use cases, in particular 5G network slicing and innovative traffic management techniques. </t>
  </si>
  <si>
    <t xml:space="preserve">Telekom Austria considers the current regulatory framework to be inflexible and too complex. TA advocates for a new regime with symmetrical access obligations. </t>
  </si>
  <si>
    <t xml:space="preserve">LTGs should contribute to broadband expansion to ensure high-quality digital services for all users. </t>
  </si>
  <si>
    <t xml:space="preserve">Telekom Austria calls for upholding digital neutrality principles to safeguard consumer and business interests in the evolving digital ecosystem. There should be clear and technology-neutral guidelines supporting 5G network slicing and specialised services to encourage innovation. </t>
  </si>
  <si>
    <t>Telenor shares the Commission's analysis that investments are needed in Europe and that this requires urgent reform of the EU telecoms regulatory framework. The new framework should ensure fairness between telecom operators and other digital service providers, through a horizontal regulatory approach. Environmental sustainability should also be a core policy objective of the sector-specific regulatory framework.</t>
  </si>
  <si>
    <t>Telenor supports the proposal to introduce policy meaures that ensure the swift resolution of disputes between ISPs and CAPs by an independent dispute resolution body. This would help restore balanced bargaining power between parties. Fair and reasonable commercial agreements would incentivise CAPs to use network resources efficiently. 
Consideration should be given on requiring large CAPs to use network resources efficiently</t>
  </si>
  <si>
    <t xml:space="preserve">Telenor sees a convergence between telecoms and cloud services. Telenor calls for a change in the way that network usage and market competition are addressed in the framework.
Telenor supports horizontal regulation as opposed to sector specific regulations (like NIS2). </t>
  </si>
  <si>
    <t>The most efficient way to address affordability is through public intervention by the provision of direct subsidies.</t>
  </si>
  <si>
    <t xml:space="preserve">Telenor supports the suggestion of the White Paper to include sustainability as a core policy objective governing sectoral regulation. 
Telenor also welcomes the White Paper's suggestion to increase policy focus on incentivising data optimisation in light of the significant mobile traffic data growth due to video streaming on mobile devices. MNOs and CAPs both have a role to play in providing transparency vis-à-vis end-users regarding emissions related to the usage of their services. 
Telenor supports the suggestion for CAPs to develop codecs performance labels. </t>
  </si>
  <si>
    <t xml:space="preserve">There should be more clarity on the interpretation and application of the Open Internet Regulation regarding new use cases. </t>
  </si>
  <si>
    <t>Telecoms / MVNO</t>
  </si>
  <si>
    <t>Transatel opposes the introduction of an arbitration mechanism for IP interconnection, arguing that the market is already competitive.  Furthemore, the company denotes that such a mechanism could lead to the imposition of network usage fees, which were overwhelmingly rejected in 2023 due to their potential to undermine net neutrality and create a two-tier internet. 
Transatel strongly opposes extending the European Electronic Communications Code (EECC) to include cloud service providers. They argue that the telecommunications and cloud markets are distinct, with fundamentally different roles and functions. Transatel emphasizes that cloud services are already subject to existing EU regulations, such as the Data Act and AI Act, and that applying telecom-specific regulations to cloud providers is unnecessary and could distort the market</t>
  </si>
  <si>
    <t xml:space="preserve">Rejects the idea of introducing dispute resolution mechanism in the interconnection market and cites Barbara Van Schewick's contribution. </t>
  </si>
  <si>
    <t xml:space="preserve">Pushes back on the idea of convergence. Denotes that a "level playing field" is unnecessary and cloud providers are already subject to  a vast amount of regulatory oversight (e.g., the Data Act,
AI Act, Cyber Resilience Act). </t>
  </si>
  <si>
    <t xml:space="preserve">Twilio urges for competition in the market and does not consider that a full overhaul of the EU electronic communications legislation is required. 
Twilio makes two recommendations. First, to foster a competitive telecoms sector by simplifying and harmonising authorization and numbering-related regulatory requirements across the EU. Second, to develop numbering policy proposals to increase efficiencies and flexibility of cloud-based solutions providers. </t>
  </si>
  <si>
    <t xml:space="preserve">It is unclear whether Twilio's reference to "financial transfers" resulting from the extension of the EECC implies the introduction of network fees through indirect means.
</t>
  </si>
  <si>
    <t xml:space="preserve">Twilio considers that extending the scope of the Code entails high risks of creating regulatory uncertainty, and potentially introducing financial transfers that could distort competition. </t>
  </si>
  <si>
    <t xml:space="preserve">Telecoms/ Media </t>
  </si>
  <si>
    <t xml:space="preserve">The submisison focuses on sections  3.2.6 (copper switch-off) and 3.2.7 (access policy in a full fibre environment). It focuses on advocating for the maintenament of SMP principle. </t>
  </si>
  <si>
    <t>United Internet considers that the EECC has been a success in promoting competitive markets, driving innovation and providing consumer benefits. Any change should be preceded by a comprehensive impact assessment. United Internet does not support a paradigm shift.</t>
  </si>
  <si>
    <t>United Internet does not see a need to regulate cloud providers within future telecoms regulations.</t>
  </si>
  <si>
    <t xml:space="preserve">Vantage Towers makes explicit reference to the importance of TowerCos and their role in promoting transformation of the electronic communications sector. 
Their contribution focuses mainly on spectrum, electromagnetic fields and 5G corridors. 
Vantage Towers also points to public funding to achieve connectivity in challenging areas. </t>
  </si>
  <si>
    <t xml:space="preserve">Vantage Towers cautions against introducing too much of a reporting burden regarding EU indicators for measuring the environmental footprint of ECNs. </t>
  </si>
  <si>
    <t xml:space="preserve">Cybersecuirty </t>
  </si>
  <si>
    <t xml:space="preserve">The submission focuses on 2G/3G phase-out. </t>
  </si>
  <si>
    <t>Telecommunication Infrastructure</t>
  </si>
  <si>
    <t>Viasat highlights the need to recognise the importance of non-terrestrial connectivity in future considerations regarding European digital infrastructure.</t>
  </si>
  <si>
    <t xml:space="preserve">Vodafone considers the White Paper to have rightly identified the problems of the telco sector. Notably, Vodafone sees excessive fragmentation, excessive costs and asymmetric treatment of players as key issues. The 12 scenarios proposed by the Commission are seen as only providing a partial solution to the issues. 
Vodafone calls for the creation of a European Connectivity Union - a policy package that harmonises and simplifies rules. This would focus on 5 policy pillars: Scale and market structure, spectrum, same service same rules, security and resilience, and sustainability and social responsibility. 
Vodafone considers the White Paper to be subdued in actionable proposals, fails to correctly identify and tackle competition challenges in fixed market, silent on the need for in-market scale, and fails to suggest measures to create fair competitive conditions for all actors in the digital ecosystem and to address the competitive distortions caused by internet regulation. Vodafone calls for DNA proposals to be published by the end of 2024. </t>
  </si>
  <si>
    <t xml:space="preserve">Vodafone calls on the Commission to introduce a framework for the ocnclusion of IP-IC arrangement to remedy asymmtric bargaining power between CAPs and ECN providers, facilitate payment towards the costs of valuable services provided by ECNs to CAPs and incentivise CAPs and their intermediaries to deliver traffic more efficiently. 
This should be done either via a stand-alone framework for IP-IC dispute resolution or through expanding and adapting interconnection and dispute resolution principles in the Code. 
Proposals for a dispue resolution framework should be published by the end of 2024. </t>
  </si>
  <si>
    <t>Vodafone believes there are highly asymmetric regulatory conditions in the EU, as telecom companies operate under a heavy regulatory burden while tech companies have historically been subject to much lighter regulations. This imbalance results in a much heavier regulatory burden being placed on number-based interpersonal communication services (NB-ICS) and internet access services compared to number-independent ICS (NI-ICS). According to Vodafone, such disparities create risks from various perspectives: consumer protection, competition, and increasing the bargaining power of cloud service providers or CDNs. This imbalance is reflected in the low financial profitability of the European telecom sector. To address this, Vodafone makes the following proposals:
- Implement a Digital Networks Act anticipating the EECC revision.
- Expand sectoral regulation to include cloud, CDN, and OTTs (interoperability, interconnection, consumer protection, law enforcement, and emergency services support). This could be achieved through either the DNA or EECC revision.
- Establish a dispute resolution mechanism in the interconnection market.
Review the Open Internet Framework.</t>
  </si>
  <si>
    <t xml:space="preserve">
Vodafone considers that, if the USO frameowrk is maintained, it should be expanded to all those that beneift from from communications infrastrcuture: "specifically the largest content generators whose business models are based on unlimited access to network infrastructure". 
A potential Digital Networks Act should adress this measure. </t>
  </si>
  <si>
    <t xml:space="preserve">Vodafone underscores the importance of a policy framework that encourages the sustainable and socially responsible use of digital networks and services. Vodafone considers that there are weaknesses in the current framework and a lack of the correct incentives to drive positive action. There have been limited steps at the EU-level to facilitate players to reduce their emissions. 
The Commission should follow the example of the French regulator and their dedicated framework for the eco-design of digital frameworks. 
The introduction of a price signal associated with the use of network capacity would be a clear way to incentivise CAPs to reduce the impact of their traffic - this can be done through the introduction of a dispute resolution mechanism. </t>
  </si>
  <si>
    <t xml:space="preserve">There should be more flexibility on the Open Internet Regulation to unlock 5G-based innovations and allow more efficient use of finite network capacity to maximise consumer welfare.
The Commission should instruct a study to assess the impact of upgrading the current regulatory framework to be fit for modern digital ecosystems.  </t>
  </si>
  <si>
    <t>Automobile</t>
  </si>
  <si>
    <t xml:space="preserve">Volvo recognises the importance of the Digital Decade targets and the actions the Commission is taking towards these. Volvo urges the Commission to consider re-assessing spectrum allocation policies, short and long range technologies, coordinate any new rules on connectivity with other EU initiatives on connectivity, further assess the country of origin principle, and that industry should continue to be able to provide input to spectrum management at an international level. </t>
  </si>
  <si>
    <t xml:space="preserve">WindTre shares the Commission's emphasis on the profound transformations that the telecoms sector is undergoing, also with regards to the evolving relationship with broader digital services. </t>
  </si>
  <si>
    <t xml:space="preserve">WindTre considers that it is not enough to introduce a specific timeline or a dispute resolution mechanism to manage negotiations between OTT and telcos. 
Instead, clear principles should be introduced that any commercial negotiation must respect. This includes OTT paying for services obtained where OTT devices are installed in the telco operator premises. Additionally, there should be a data interconnection fee to remunerate the infrastructure costs sustianed by the telco operator for the management of OTT traffic. </t>
  </si>
  <si>
    <t xml:space="preserve">WindTre calls for a level playing field for all players in the digital ecosystem. </t>
  </si>
  <si>
    <t xml:space="preserve">ZDF advocates for the harmonisation of regulatory conditions for private networks in the EU. ZDF also makes points regarding interconnection and traffic peaks. </t>
  </si>
  <si>
    <t xml:space="preserve">ZDF highlights that investment in network infrastructure should aim to manage traffic growth through technical means - such as deeper embedding of CDN caches into ISP networks.
ZDF argues that this would reduce the pressure on ISP core networks and on interconnection/peering, reducing the cost of infrastructure expansion by limiting traffic peaks. 
ZDF argues against the statement that CAPs do not pay or pay too little for the use of telecoms infrastructure. BEREC has argued that both sides of the interconnectivity market pay for the services provided. 
Several additional arguments are made against additional financial contributions including the effect that this could have on investment in content and on net neutrality. </t>
  </si>
  <si>
    <t>A reform of the current framework regarding its economic impacts on all actors must be appropriately assessed and comprehensively discussed with all stakeholders.</t>
  </si>
  <si>
    <t xml:space="preserve">Involving media/content producers in the financing of universal services would not only be appropriate, but would also jeopardise the financing of European content and limit cultural diversity as well as media pluralism. </t>
  </si>
  <si>
    <t xml:space="preserve">Public service media already have an incentive to reduce their emissions through data traffic-dependent CDN costs. Further optimization techniques could consist of enabling those techniques in ECNs that reduce network scarcity. </t>
  </si>
  <si>
    <t xml:space="preserve">
(GRADIANT) Fundación Centro Tecnolóxico de Telecommunicaciones</t>
  </si>
  <si>
    <t>Research Institute</t>
  </si>
  <si>
    <t xml:space="preserve">High- level contribution focusing on cybersecuirty and photonics. The institute recognises the challenges identified in White Paper's section 2, without delving into the details. </t>
  </si>
  <si>
    <t>The Agency concurs with the Commission's assessment of the challenges, trends and issues related to digital infrastructure.</t>
  </si>
  <si>
    <t xml:space="preserve">The research organisation  supports the idea of a regulatory framework ensuring fair competition, appropriate rights and duties for industries and end-users, as a key condition for unbridled innovation, ensuring fairness between EU and international competitors. </t>
  </si>
  <si>
    <t>The deployment of more eco-responsible tech, minimizing resource and energy consumption is a priority for sustainable development.</t>
  </si>
  <si>
    <t xml:space="preserve">FMG agrees with the Commission's initiative but argues for the expansion of the 3C project to include all current and future technological areas. </t>
  </si>
  <si>
    <t xml:space="preserve">i2CAT welcomes the proposal for a 3C Network and the purported aim of working together with a broad community of stakeholder to enhance the way research and innovation is done in the EU. </t>
  </si>
  <si>
    <t xml:space="preserve">Géant focuses its contribution on the role it can play in sustainability and the security and resilience of subsea cables. </t>
  </si>
  <si>
    <t xml:space="preserve">Géant can play a role in support sustainability public policy objectives by fostering research and collaboration. Géant also promotes transparency and standardisation in measuring the carbon impact of digital solutions. </t>
  </si>
  <si>
    <t>University</t>
  </si>
  <si>
    <t xml:space="preserve">The research group considers that the Commission should view and regulate data centres as utilities, ncrease the transparency in energy use and resource use reporting, address competition issues over base resources (water, land, electricity) and include public-interest decision-making on digital infrastructure.
The research group determines that data centres should be subject to the same regulatory scrutiny as utility providers, given their enhanced role in the provision of key services.  </t>
  </si>
  <si>
    <t xml:space="preserve">There is a lack of EU-wide data of sufficient granularity regarding grid capacity bookings and actual electricity usage. The research group calls for a European database on data-centres.
The research group also makes a point regarding video codecs, and the fact that they are not inherently more sustainable as they require more energy. </t>
  </si>
  <si>
    <t xml:space="preserve">The Agency supports the idea of a regulatory framework ensuring fair competition, appropriate rights and duties for industries and end-users, as a key condition for unbridled innovation, ensuring fairness between EU and international competitors. </t>
  </si>
  <si>
    <t xml:space="preserve">IDATE's contribution focuses on adopting technical security standards (standards should be mainly technical) and research and innovation efforts (public and private partnerships should be maintained). </t>
  </si>
  <si>
    <t xml:space="preserve">I-Com considered that the White Paper seems to fail in clearly focusing on the link between critical issues identified and the solutions proposed in the scenarios. 
I-COM agrees with the description of current technological trends but observes that little attention is paid to Fixed Wireless Access. </t>
  </si>
  <si>
    <t xml:space="preserve">I-Com suggests simplifying the regulatory framework rather than extending it. If such an extension would still be envisaged, there needs to be an identification of market failures and a careful assessment of the effects that such an extension could produce on European operators. </t>
  </si>
  <si>
    <t xml:space="preserve">I-Com suggest greater flexibility in the application of the rules on net neutrality to help adequately exploit the capacities of fixed and mobile VHCN networks. </t>
  </si>
  <si>
    <t>The Institute's short submission hilights the importance of network openness. Highlights that policy scenarios presented by the Commission should be better grounded in technical foundations and not impair the precise ecosystem that it aims to promote.</t>
  </si>
  <si>
    <t xml:space="preserve">The Centre makes several points regarding transparency, research and collaboration, financial incentives and national moratoria and EU-wide law. </t>
  </si>
  <si>
    <t xml:space="preserve">The Centre believes that the Commission should establish mandatory reporting standards and impact assessments for data centres, mandating that companies report accurate information to national authorities and the public. </t>
  </si>
  <si>
    <t xml:space="preserve">NORDUnet highlights that current procurement and permitting processes for telecoms projects tend to become protracted and complex, and that this should be remedied. </t>
  </si>
  <si>
    <t xml:space="preserve">Stanford University  (Barbara van Schewick)
</t>
  </si>
  <si>
    <t xml:space="preserve">The submissions represents an organic criticism to the White Paper's proposals to introduce dispute reoslution mechnaism in the interconnection market and the EECC's scope extension. </t>
  </si>
  <si>
    <t>Professor Barbara van Schewick robustly opposes the introduction of a dispute resolution mechanism in the interconnection market. She argues that the existing market for interconnections, particularly with last-mile ISPs, functions effectively without such mechanisms. van Schewick points out that data and applications providers generally do not pay last-mile ISPs in Europe for delivering content requested by the ISPs' own customers, indicating that the current system operates smoothly. She emphasizes that the proposal to introduce a new dispute resolution mechanism is unnecessary and appears to be a tactic by larger ISPs to impose additional costs on content providers, which could disrupt the well-established and efficient market dynamics.</t>
  </si>
  <si>
    <t>Van Schewick criticizes the proposal as a covert attempt to impose network fees. She highlights that the White Paper’s rationale for expanding the EECC’s scope to include cloud services hinges on cloud computing's increasing integration with network management but argues that this is a misleading basis for regulatory expansion. van Schewick warns that such a move would improperly categorize cloud infrastructure as a part of public electronic communications networks, thus subjecting them to unjustified regulatory burdens and potentially opening the door for imposing network fees on cloud-based services. This, she contends, would not only distort the market but also hinder innovation and competition.</t>
  </si>
  <si>
    <t>The Center evaluates the economic impacts of the Commission's various proposals. Notably, it considers that the extension of the objectives of the Code is not productive. It also makes extensive comments on the harmonisation of radio spectrum.</t>
  </si>
  <si>
    <t xml:space="preserve">The Center considers it doubtful whether connectivity vouchers can really achieve their stated goal. </t>
  </si>
  <si>
    <t xml:space="preserve">It appears to be necessary to increase the transparency of the environmental footprint of electronic communications service providers. Standardised, industry-wide metrics to measure the ecological footprint of electronic communications service providers should be supported. </t>
  </si>
  <si>
    <t>The Center for Economic and Market Analyses disagrees with the Commission's protrayal of the electronic communications market.</t>
  </si>
  <si>
    <t xml:space="preserve">CETA mentions BEREC's report on IP interconnection to support its claim that intervention is not needed in the interconnection market. </t>
  </si>
  <si>
    <t>CETA disagrees with the White Paper's idea that cloud and telecoms are converging and thus must be regulated in the same way. CETA clarifies the meaning of cloudification and virtualisation. These trends are not transformative for the sector, unless market and competition conditions are significantly altered. 
Scenario 4 risks overreaching and could disrupt the delicate balance of the telecoms market.</t>
  </si>
  <si>
    <t xml:space="preserve">The White Paper, in its assessment of the sector, does not consider the success that the European market is for consumers and affordability. </t>
  </si>
  <si>
    <t xml:space="preserve">Think Tank </t>
  </si>
  <si>
    <t xml:space="preserve">The submission relfects the thematic focus of the think tank,  advocating the shift to a post-carbon economy. The think tank denounces the fact that the 80% of traffic is generated by the top 5 Internet players. Altough, the submission does not explicitly link this narrative to a proposal to intorduction of netowrk fees, it calls for reducing the actractivenessof Big tech busines model. Therefore, it strongly adovates for increasing accountability of digital players' sustainability obligations, porposal a Digital Sustainable Act. </t>
  </si>
  <si>
    <t>Calls for a "Sustainable Digital Act" that using the same approach of the DMA and DSA, should hold digital companies accountable for their environmental impact.</t>
  </si>
  <si>
    <t>TNO highlights the evolving intersection between telco and cloud infrastructures, noting that the White Paper lacks of sufficnet elaboration in this resepct. The interseption involves both interested parties (telco &amp; cloud providers. Therefore,  telco operators are becoming cloud users and providers, while cloud providers offer services to mobile network operators. The submission underscores the need for high-performance infrastructure to support applications with stringent requirements, such as low latency and high bandwidth, essential for cloud-based 5G/6G networks. TNO emphasizes the importance of a federated infrastructure where applications can securely interoperate across different cloud and edge environments through standardization, avoiding reliance on proprietary solutions from large cloud providers. They also stress the relevance of the Data Act in shaping a federated digital infrastructure and support the creation of a new IPCEI around digital infrastructures, aligned with existing initiatives.</t>
  </si>
  <si>
    <t xml:space="preserve">Given that the explanation fo cloud/telco covnergence in the White Paper is considered partial, it may be desumed that the assocation does not agree on extending the regulatory framework to cloud providers. </t>
  </si>
  <si>
    <t>The University of Pecs focuses its submission on sybersecurity requirements and opposes the identification of high-risk vendors.</t>
  </si>
  <si>
    <t xml:space="preserve">Consultant (Disruptive Analysis) </t>
  </si>
  <si>
    <t>The submission organically  opposes on EECC extension to cloud providers and pirvate netowrks. It attacks the evidence behing the idea of cloud and telco convergence.</t>
  </si>
  <si>
    <t xml:space="preserve">Bubley criticises the White Paper's mention of a dispute resolution mechanism as poor evidence, as there is no explanation attached to it. </t>
  </si>
  <si>
    <t xml:space="preserve">The submission opposes extending the European telecoms framework to cloud providers and private networks on several grounds:
- Distinct Markets: Cloud services and telecoms operate in fundamentally different markets
- Supplier Relationship: Telecom operators are primarily customers of cloud services rather than converging with cloud providers (no covnergence). 
- Private Networks Variability: different Private networks categories (enterprise WANs, LANs, Internet backbones, and private mobile networks) would require different regulatory needs.
Functional Differences: Cloud providers' internal backbone networks serve different functions compared to telecom access networks
Economic and Operational Impact: Imposing telecom-style regulations on cloud providers could hinder innovation, create unnecessary regulatory burdens, and disrupt existing beneficial practices such as improved speed, capacity, and security for end-users.
- Security Considerations: Many private networks, have robust in-house security capabilities that may exceed those of telecom operators, questioning the need for additional regulatory oversight.
</t>
  </si>
  <si>
    <t>Individual</t>
  </si>
  <si>
    <t>Jan Meijles underlines the pitfalls of digitalization and the energy consumption linked to the phenomenon.</t>
  </si>
  <si>
    <t xml:space="preserve">The White Paper ignores the excessively growing burden that data centers have placed on energy consumption in many EU countries, which will only increase with time. 
Other industries are expected to reduce their energy consumption, while digital companies take advantage of their capital-rich position in the market. </t>
  </si>
  <si>
    <t>Software Engineer (Storytel)</t>
  </si>
  <si>
    <t xml:space="preserve">Joel Loven criticises the reintroduction of the fair share debate in the White Paper, in the form of a dispute resolution mechanism. </t>
  </si>
  <si>
    <t xml:space="preserve">Joel Loven opposes the idea of intervention in the IP interconnection market.
Intervention would create massive administrative burden, fragment the internet and undermine net neutrality. 
It would also risk giving large incumbents unreasonable negotiating powers against new OTTs or platforms. </t>
  </si>
  <si>
    <t>Academic/Commentator</t>
  </si>
  <si>
    <t>Komaitis considers that the White Paper correctly identifies the relationship between computing and connectivity. However, he also considers that the White Paper fails at recognising the complexity of internet infrastructure. 
Komaitis expresses himself against the dispute resolution mechanism, outlining his reasons. 
He finally counters the White Paper's undertone of digital sovereignty, underlining the detriment this rhetoric has on Europe's economy.</t>
  </si>
  <si>
    <t xml:space="preserve">The White Paper introduces dishonest network fees through the dispute resolution mechanism. Such an obligation would change how CAPs and telecoms operators understands their role as good Internet citizens in the interconnection market. 
Such a fee would leave behind smaller operators, disincentivise CAPs from continuing to build the internet, and be a real challenge for SMEs. 
The White Paper itself notes that the interconnection market functions well. </t>
  </si>
  <si>
    <r>
      <rPr>
        <b/>
        <sz val="11"/>
        <color theme="1"/>
        <rFont val="Aptos Narrow"/>
        <family val="2"/>
        <scheme val="minor"/>
      </rPr>
      <t>Instructions for use</t>
    </r>
    <r>
      <rPr>
        <sz val="11"/>
        <color theme="1"/>
        <rFont val="Aptos Narrow"/>
        <family val="2"/>
        <scheme val="minor"/>
      </rPr>
      <t xml:space="preserve">: Calculations are </t>
    </r>
    <r>
      <rPr>
        <b/>
        <sz val="11"/>
        <rFont val="Aptos Narrow"/>
        <family val="2"/>
        <scheme val="minor"/>
      </rPr>
      <t xml:space="preserve">automatically linked </t>
    </r>
    <r>
      <rPr>
        <sz val="11"/>
        <color theme="1"/>
        <rFont val="Aptos Narrow"/>
        <family val="2"/>
        <scheme val="minor"/>
      </rPr>
      <t xml:space="preserve">with  assessments in stakeholders' spreadsheets- modifying an individual stakeholder assessment will automatically change the calculations. </t>
    </r>
    <r>
      <rPr>
        <b/>
        <sz val="11"/>
        <color theme="1"/>
        <rFont val="Aptos Narrow"/>
        <family val="2"/>
        <scheme val="minor"/>
      </rPr>
      <t xml:space="preserve">Please note that  graphs might be changed manually. </t>
    </r>
  </si>
  <si>
    <t>I - Interconnection</t>
  </si>
  <si>
    <t>TOTAL</t>
  </si>
  <si>
    <t>Against Intervention</t>
  </si>
  <si>
    <t>Pro Intervention</t>
  </si>
  <si>
    <t>GENERAL</t>
  </si>
  <si>
    <t>Number</t>
  </si>
  <si>
    <t>Percentage</t>
  </si>
  <si>
    <t>BXL-based Trade Associations</t>
  </si>
  <si>
    <t>National Trade Associations</t>
  </si>
  <si>
    <t>Governments/Regulators</t>
  </si>
  <si>
    <t>Civil Society/NGOs</t>
  </si>
  <si>
    <t>Companies</t>
  </si>
  <si>
    <t>Academics/Research Institutes</t>
  </si>
  <si>
    <t>Individual Commentators</t>
  </si>
  <si>
    <t>Against Extension</t>
  </si>
  <si>
    <t>Pro Extension</t>
  </si>
  <si>
    <t>Academic/Research Institutes</t>
  </si>
  <si>
    <t>III - Universal Service</t>
  </si>
  <si>
    <t xml:space="preserve">Against Extension </t>
  </si>
  <si>
    <t>number</t>
  </si>
  <si>
    <t>IV - Sustainability</t>
  </si>
  <si>
    <t xml:space="preserve">Pro Extension </t>
  </si>
  <si>
    <t>Total respondents on the question</t>
  </si>
  <si>
    <r>
      <rPr>
        <sz val="11"/>
        <color theme="1"/>
        <rFont val="Arial"/>
        <family val="2"/>
      </rPr>
      <t>Please note that in the General Overview, the research questions are framed differently than in the stakeholder sheets,  using a</t>
    </r>
    <r>
      <rPr>
        <b/>
        <sz val="11"/>
        <color theme="1"/>
        <rFont val="Arial"/>
        <family val="2"/>
      </rPr>
      <t xml:space="preserve"> negative approach</t>
    </r>
    <r>
      <rPr>
        <sz val="11"/>
        <color theme="1"/>
        <rFont val="Arial"/>
        <family val="2"/>
      </rPr>
      <t xml:space="preserve"> (e.g., "Is the stakeholder against X measure?"). While the </t>
    </r>
    <r>
      <rPr>
        <b/>
        <sz val="11"/>
        <color theme="1"/>
        <rFont val="Arial"/>
        <family val="2"/>
      </rPr>
      <t>substance of the assessment remains unchanged,</t>
    </r>
    <r>
      <rPr>
        <sz val="11"/>
        <color theme="1"/>
        <rFont val="Arial"/>
        <family val="2"/>
      </rPr>
      <t xml:space="preserve"> the classification rules have been applied differently to reflect this variation in question phrasing</t>
    </r>
  </si>
  <si>
    <t>University of Stanford (Barbara van Schewick)</t>
  </si>
  <si>
    <r>
      <t>Instructions for use</t>
    </r>
    <r>
      <rPr>
        <sz val="11"/>
        <color rgb="FF000000"/>
        <rFont val="Aptos Narrow"/>
        <family val="2"/>
        <scheme val="minor"/>
      </rPr>
      <t xml:space="preserve">: Calculations  in the sheet DR , only account for stakeholders engaging on the topic in their submissions (i.e. N/A reponses are not included) </t>
    </r>
  </si>
  <si>
    <t>II - Cloud-Telco Convergence/EECC's scope Extension</t>
  </si>
  <si>
    <r>
      <rPr>
        <b/>
        <sz val="18"/>
        <color rgb="FF000000"/>
        <rFont val="Arial"/>
        <family val="2"/>
      </rPr>
      <t>White Paper Public Consultation Analysis - Reasearch Methodology</t>
    </r>
    <r>
      <rPr>
        <b/>
        <sz val="12"/>
        <color rgb="FF000000"/>
        <rFont val="Arial"/>
        <family val="2"/>
      </rPr>
      <t xml:space="preserve">
POLICY STREAMS 
</t>
    </r>
    <r>
      <rPr>
        <sz val="12"/>
        <color rgb="FF000000"/>
        <rFont val="Arial"/>
        <family val="2"/>
      </rPr>
      <t xml:space="preserve">- The analysis encompasses </t>
    </r>
    <r>
      <rPr>
        <b/>
        <sz val="12"/>
        <color rgb="FF000000"/>
        <rFont val="Arial"/>
        <family val="2"/>
      </rPr>
      <t>four distinct policy workstreams</t>
    </r>
    <r>
      <rPr>
        <sz val="12"/>
        <color rgb="FF000000"/>
        <rFont val="Arial"/>
        <family val="2"/>
      </rPr>
      <t xml:space="preserve">: (1) Interconnection Market, (2) Cloud-Telco Convergence/EECC's extension to cloud, (3) Extension of Universal Service Obligations and (4) Sustainability Obligations for Digital Services. These workstreams have been identified as the most impactful policy proposals from the White Paper due to their significant influence on the internet value chain. 
</t>
    </r>
    <r>
      <rPr>
        <b/>
        <sz val="12"/>
        <color rgb="FF000000"/>
        <rFont val="Arial"/>
        <family val="2"/>
      </rPr>
      <t xml:space="preserve">ANALYSIS OF STAKEHOLDERS' POSITIONS </t>
    </r>
    <r>
      <rPr>
        <sz val="12"/>
        <color rgb="FF000000"/>
        <rFont val="Arial"/>
        <family val="2"/>
      </rPr>
      <t xml:space="preserve">
- </t>
    </r>
    <r>
      <rPr>
        <b/>
        <sz val="12"/>
        <color rgb="FF000000"/>
        <rFont val="Arial"/>
        <family val="2"/>
      </rPr>
      <t>Data</t>
    </r>
    <r>
      <rPr>
        <sz val="12"/>
        <color rgb="FF000000"/>
        <rFont val="Arial"/>
        <family val="2"/>
      </rPr>
      <t xml:space="preserve"> </t>
    </r>
    <r>
      <rPr>
        <b/>
        <sz val="12"/>
        <color rgb="FF000000"/>
        <rFont val="Arial"/>
        <family val="2"/>
      </rPr>
      <t>selection</t>
    </r>
    <r>
      <rPr>
        <sz val="12"/>
        <color rgb="FF000000"/>
        <rFont val="Arial"/>
        <family val="2"/>
      </rPr>
      <t xml:space="preserve">: the sample excludes from the 357 submissions to the White Paper's consultation individual citizens or anonynous submissions. Therefore, the analsys takes into account </t>
    </r>
    <r>
      <rPr>
        <b/>
        <sz val="12"/>
        <color rgb="FF000000"/>
        <rFont val="Arial"/>
        <family val="2"/>
      </rPr>
      <t>272 submissions</t>
    </r>
    <r>
      <rPr>
        <sz val="12"/>
        <color rgb="FF000000"/>
        <rFont val="Arial"/>
        <family val="2"/>
      </rPr>
      <t>. 
Alongside an explanation and a summary of the stakeholder’s position on the specific topic, there will be an assessment of the stakeholder's position (e.g. EECC extension to cloud "yes/no").
- The analysis of consultation responses in this table serves as the basis for the qualitative and quantitative analyses as well as the one pager with key takeways presented in separate deliverables.
- The sentiment analysis (ie. analysis of stakeholders' positions) has been done according to</t>
    </r>
    <r>
      <rPr>
        <b/>
        <sz val="12"/>
        <color rgb="FF000000"/>
        <rFont val="Arial"/>
        <family val="2"/>
      </rPr>
      <t xml:space="preserve"> four classification rules</t>
    </r>
    <r>
      <rPr>
        <sz val="12"/>
        <color rgb="FF000000"/>
        <rFont val="Arial"/>
        <family val="2"/>
      </rPr>
      <t>: 
'</t>
    </r>
    <r>
      <rPr>
        <b/>
        <sz val="12"/>
        <color rgb="FF000000"/>
        <rFont val="Arial"/>
        <family val="2"/>
      </rPr>
      <t>yes</t>
    </r>
    <r>
      <rPr>
        <sz val="12"/>
        <color rgb="FF000000"/>
        <rFont val="Arial"/>
        <family val="2"/>
      </rPr>
      <t>'- the stakeholder supports potential regulatory or legislative developments described in the White Paper (e.g the stakeholder supports EECC's extension to cloud). 
'</t>
    </r>
    <r>
      <rPr>
        <b/>
        <sz val="12"/>
        <color rgb="FF000000"/>
        <rFont val="Arial"/>
        <family val="2"/>
      </rPr>
      <t>no</t>
    </r>
    <r>
      <rPr>
        <sz val="12"/>
        <color rgb="FF000000"/>
        <rFont val="Arial"/>
        <family val="2"/>
      </rPr>
      <t>'- the stakeholder opposes potential regulatory or legislative developments described in the White Paper (e.g the stakeholder opposes the extension of USOs). 
"</t>
    </r>
    <r>
      <rPr>
        <b/>
        <sz val="12"/>
        <color rgb="FF000000"/>
        <rFont val="Arial"/>
        <family val="2"/>
      </rPr>
      <t>Mixed-Neutra</t>
    </r>
    <r>
      <rPr>
        <sz val="12"/>
        <color rgb="FF000000"/>
        <rFont val="Arial"/>
        <family val="2"/>
      </rPr>
      <t>l" - the stakeholder takes a neutral/high-level position. 
“</t>
    </r>
    <r>
      <rPr>
        <b/>
        <sz val="12"/>
        <color rgb="FF000000"/>
        <rFont val="Arial"/>
        <family val="2"/>
      </rPr>
      <t>N/A</t>
    </r>
    <r>
      <rPr>
        <sz val="12"/>
        <color rgb="FF000000"/>
        <rFont val="Arial"/>
        <family val="2"/>
      </rPr>
      <t xml:space="preserve">” – the stakeholders does not deal with the topic in its submission. 
- Other </t>
    </r>
    <r>
      <rPr>
        <b/>
        <sz val="12"/>
        <color rgb="FF000000"/>
        <rFont val="Arial"/>
        <family val="2"/>
      </rPr>
      <t>subtopics</t>
    </r>
    <r>
      <rPr>
        <sz val="12"/>
        <color rgb="FF000000"/>
        <rFont val="Arial"/>
        <family val="2"/>
      </rPr>
      <t xml:space="preserve"> have been identified (</t>
    </r>
    <r>
      <rPr>
        <b/>
        <sz val="12"/>
        <color rgb="FF000000"/>
        <rFont val="Arial"/>
        <family val="2"/>
      </rPr>
      <t>net neutrality</t>
    </r>
    <r>
      <rPr>
        <sz val="12"/>
        <color rgb="FF000000"/>
        <rFont val="Arial"/>
        <family val="2"/>
      </rPr>
      <t>,</t>
    </r>
    <r>
      <rPr>
        <b/>
        <sz val="12"/>
        <color rgb="FF000000"/>
        <rFont val="Arial"/>
        <family val="2"/>
      </rPr>
      <t>consumer</t>
    </r>
    <r>
      <rPr>
        <sz val="12"/>
        <color rgb="FF000000"/>
        <rFont val="Arial"/>
        <family val="2"/>
      </rPr>
      <t xml:space="preserve">):
The consumer category will enable a qualitative analysis of stakeholders' narratives, specifically highlighting any concerns about the presence/absence of consumer-focused content in the White Paper.
The net neutrality category will provide insights into the number of stakeholders who cite net neutrality as a reason against regulatory intervention in the interconnection market, as well as their positions on a potential revision of Open Internet Rules.  
</t>
    </r>
    <r>
      <rPr>
        <b/>
        <sz val="12"/>
        <color rgb="FF000000"/>
        <rFont val="Arial"/>
        <family val="2"/>
      </rPr>
      <t>GENERAL OVERVIEW</t>
    </r>
    <r>
      <rPr>
        <sz val="12"/>
        <color rgb="FF000000"/>
        <rFont val="Arial"/>
        <family val="2"/>
      </rPr>
      <t xml:space="preserve">
- In addition to sheets providing summaries and contextual assessments of stakeholders' positions, the analysis includes a "</t>
    </r>
    <r>
      <rPr>
        <b/>
        <sz val="12"/>
        <color rgb="FF000000"/>
        <rFont val="Arial"/>
        <family val="2"/>
      </rPr>
      <t>General Overview</t>
    </r>
    <r>
      <rPr>
        <sz val="12"/>
        <color rgb="FF000000"/>
        <rFont val="Arial"/>
        <family val="2"/>
      </rPr>
      <t xml:space="preserve">" that presents stakeholders' positions in a compact form.
- Please note that in the General Overview, the </t>
    </r>
    <r>
      <rPr>
        <b/>
        <sz val="12"/>
        <color rgb="FF000000"/>
        <rFont val="Arial"/>
        <family val="2"/>
      </rPr>
      <t>research questions are framed differently than in the stakeholder sheets, using a negative approach</t>
    </r>
    <r>
      <rPr>
        <sz val="12"/>
        <color rgb="FF000000"/>
        <rFont val="Arial"/>
        <family val="2"/>
      </rPr>
      <t xml:space="preserve"> (e.g., "Is the stakeholder against X measure?"). While the </t>
    </r>
    <r>
      <rPr>
        <b/>
        <sz val="12"/>
        <color rgb="FF000000"/>
        <rFont val="Arial"/>
        <family val="2"/>
      </rPr>
      <t>substance of the assessment remains unchanged</t>
    </r>
    <r>
      <rPr>
        <sz val="12"/>
        <color rgb="FF000000"/>
        <rFont val="Arial"/>
        <family val="2"/>
      </rPr>
      <t xml:space="preserve">, the classification rules have been applied differently to reflect this variation in question phrasing. 
</t>
    </r>
    <r>
      <rPr>
        <b/>
        <sz val="12"/>
        <color rgb="FF000000"/>
        <rFont val="Arial"/>
        <family val="2"/>
      </rPr>
      <t xml:space="preserve">
QUANTITATIVE OVERVIEWS 
</t>
    </r>
    <r>
      <rPr>
        <sz val="12"/>
        <color rgb="FF000000"/>
        <rFont val="Arial"/>
        <family val="2"/>
      </rPr>
      <t xml:space="preserve"> - The </t>
    </r>
    <r>
      <rPr>
        <b/>
        <sz val="12"/>
        <color rgb="FF000000"/>
        <rFont val="Arial"/>
        <family val="2"/>
      </rPr>
      <t>last two sheets feature two quantitative overviews titled "Data_Figures</t>
    </r>
    <r>
      <rPr>
        <sz val="12"/>
        <color rgb="FF000000"/>
        <rFont val="Arial"/>
        <family val="2"/>
      </rPr>
      <t>." The  distinction between these overviews is</t>
    </r>
    <r>
      <rPr>
        <b/>
        <sz val="12"/>
        <color rgb="FF000000"/>
        <rFont val="Arial"/>
        <family val="2"/>
      </rPr>
      <t xml:space="preserve"> whether N/A responses are included in the percentage calculations</t>
    </r>
    <r>
      <rPr>
        <sz val="12"/>
        <color rgb="FF000000"/>
        <rFont val="Arial"/>
        <family val="2"/>
      </rPr>
      <t xml:space="preserve">. Data extracted from these quantitative overviews form the basis for the Quantitative Analysis and the One-Pager with Key Takeaways, which are published on PI's website alongside this table.
</t>
    </r>
    <r>
      <rPr>
        <b/>
        <u/>
        <sz val="12"/>
        <color rgb="FF000000"/>
        <rFont val="Arial"/>
        <family val="2"/>
      </rPr>
      <t>Disclaimer: The study reflects the assessment of Political Intelligence Brussels and does not represent the perspectives of its clients or other Political Intelligence offices located across Europe.</t>
    </r>
    <r>
      <rPr>
        <sz val="12"/>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</si>
</sst>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ptos Narrow"/>
      <family val="2"/>
      <scheme val="minor"/>
    </font>
    <font>
      <b/>
      <sz val="11"/>
      <color theme="1"/>
      <name val="Arial"/>
      <family val="2"/>
    </font>
    <font>
      <sz val="11"/>
      <color theme="1"/>
      <name val="Arial"/>
      <family val="2"/>
    </font>
    <font>
      <sz val="10"/>
      <color theme="1"/>
      <name val="Arial"/>
      <family val="2"/>
    </font>
    <font>
      <b/>
      <sz val="16"/>
      <color theme="1"/>
      <name val="Arial"/>
      <family val="2"/>
    </font>
    <font>
      <b/>
      <sz val="16"/>
      <color rgb="FF000000"/>
      <name val="Arial"/>
      <family val="2"/>
    </font>
    <font>
      <b/>
      <sz val="12"/>
      <color rgb="FF000000"/>
      <name val="Arial"/>
      <family val="2"/>
    </font>
    <font>
      <sz val="12"/>
      <color rgb="FF000000"/>
      <name val="Arial"/>
      <family val="2"/>
    </font>
    <font>
      <sz val="11"/>
      <color theme="1"/>
      <name val="Arial"/>
      <family val="2"/>
    </font>
    <font>
      <sz val="11"/>
      <color rgb="FF000000"/>
      <name val="Arial"/>
      <family val="2"/>
    </font>
    <font>
      <sz val="11"/>
      <name val="Arial"/>
      <family val="2"/>
    </font>
    <font>
      <sz val="11"/>
      <color theme="1"/>
      <name val="Aptos Narrow"/>
      <family val="2"/>
      <scheme val="minor"/>
    </font>
    <font>
      <b/>
      <sz val="11"/>
      <color theme="1"/>
      <name val="Aptos Narrow"/>
      <family val="2"/>
      <scheme val="minor"/>
    </font>
    <font>
      <b/>
      <u/>
      <sz val="12"/>
      <color theme="1"/>
      <name val="Aptos Narrow"/>
      <family val="2"/>
    </font>
    <font>
      <b/>
      <sz val="11"/>
      <color theme="1"/>
      <name val="Aptos Narrow"/>
      <family val="2"/>
    </font>
    <font>
      <b/>
      <sz val="11"/>
      <name val="Aptos Narrow"/>
      <family val="2"/>
      <scheme val="minor"/>
    </font>
    <font>
      <sz val="11"/>
      <color rgb="FF000000"/>
      <name val="Aptos Narrow"/>
      <family val="2"/>
      <scheme val="minor"/>
    </font>
    <font>
      <b/>
      <sz val="11"/>
      <color rgb="FF000000"/>
      <name val="Aptos Narrow"/>
      <family val="2"/>
      <scheme val="minor"/>
    </font>
    <font>
      <b/>
      <sz val="11"/>
      <color rgb="FF000000"/>
      <name val="Arial"/>
      <family val="2"/>
    </font>
    <font>
      <b/>
      <u/>
      <sz val="12"/>
      <color rgb="FF000000"/>
      <name val="Aptos Narrow"/>
      <family val="2"/>
      <scheme val="minor"/>
    </font>
    <font>
      <b/>
      <sz val="11"/>
      <color rgb="FF000000"/>
      <name val="Arial"/>
    </font>
    <font>
      <b/>
      <sz val="18"/>
      <color rgb="FF000000"/>
      <name val="Arial"/>
      <family val="2"/>
    </font>
    <font>
      <b/>
      <u/>
      <sz val="12"/>
      <color rgb="FF000000"/>
      <name val="Arial"/>
      <family val="2"/>
    </font>
  </fonts>
  <fills count="21">
    <fill>
      <patternFill patternType="none"/>
    </fill>
    <fill>
      <patternFill patternType="gray125"/>
    </fill>
    <fill>
      <patternFill patternType="solid">
        <fgColor theme="3" tint="0.89999084444715716"/>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F0F79B"/>
        <bgColor indexed="64"/>
      </patternFill>
    </fill>
    <fill>
      <patternFill patternType="solid">
        <fgColor rgb="FFF5F7A3"/>
        <bgColor indexed="64"/>
      </patternFill>
    </fill>
    <fill>
      <patternFill patternType="solid">
        <fgColor rgb="FFF4F785"/>
        <bgColor indexed="64"/>
      </patternFill>
    </fill>
    <fill>
      <patternFill patternType="solid">
        <fgColor rgb="FFF0F79B"/>
        <bgColor rgb="FF000000"/>
      </patternFill>
    </fill>
    <fill>
      <patternFill patternType="solid">
        <fgColor rgb="FFFF0000"/>
        <bgColor rgb="FF000000"/>
      </patternFill>
    </fill>
    <fill>
      <patternFill patternType="solid">
        <fgColor rgb="FF92D050"/>
        <bgColor rgb="FF000000"/>
      </patternFill>
    </fill>
    <fill>
      <patternFill patternType="solid">
        <fgColor rgb="FF00B0F0"/>
        <bgColor rgb="FF000000"/>
      </patternFill>
    </fill>
    <fill>
      <patternFill patternType="solid">
        <fgColor theme="7" tint="0.79998168889431442"/>
        <bgColor rgb="FF000000"/>
      </patternFill>
    </fill>
    <fill>
      <patternFill patternType="solid">
        <fgColor rgb="FFC0E6F5"/>
        <bgColor rgb="FF000000"/>
      </patternFill>
    </fill>
    <fill>
      <patternFill patternType="solid">
        <fgColor rgb="FFFFFF00"/>
        <bgColor rgb="FF000000"/>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106">
    <xf numFmtId="0" fontId="0" fillId="0" borderId="0" xfId="0"/>
    <xf numFmtId="0" fontId="2" fillId="0" borderId="1" xfId="0" applyFont="1" applyBorder="1"/>
    <xf numFmtId="0" fontId="0" fillId="0" borderId="1" xfId="0" applyBorder="1"/>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2" fillId="0" borderId="0" xfId="0" applyFont="1"/>
    <xf numFmtId="0" fontId="0" fillId="0" borderId="5" xfId="0" applyBorder="1"/>
    <xf numFmtId="0" fontId="2" fillId="0" borderId="5" xfId="0" applyFont="1" applyBorder="1" applyAlignment="1">
      <alignment wrapText="1"/>
    </xf>
    <xf numFmtId="0" fontId="2" fillId="0" borderId="5" xfId="0" applyFont="1" applyBorder="1"/>
    <xf numFmtId="0" fontId="8" fillId="0" borderId="5" xfId="0" applyFont="1" applyBorder="1"/>
    <xf numFmtId="0" fontId="0" fillId="0" borderId="5" xfId="0" applyBorder="1" applyAlignment="1">
      <alignment wrapText="1"/>
    </xf>
    <xf numFmtId="0" fontId="0" fillId="0" borderId="5" xfId="0" applyBorder="1" applyAlignment="1">
      <alignment horizontal="center" vertical="center"/>
    </xf>
    <xf numFmtId="0" fontId="0" fillId="0" borderId="0" xfId="0" applyAlignment="1">
      <alignment vertical="top"/>
    </xf>
    <xf numFmtId="0" fontId="0" fillId="0" borderId="5" xfId="0" applyBorder="1" applyAlignment="1">
      <alignment vertical="top"/>
    </xf>
    <xf numFmtId="0" fontId="1" fillId="2" borderId="5"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vertical="top" wrapText="1"/>
    </xf>
    <xf numFmtId="0" fontId="2" fillId="0" borderId="5" xfId="0" applyFont="1" applyBorder="1" applyAlignment="1">
      <alignment vertical="top"/>
    </xf>
    <xf numFmtId="0" fontId="1" fillId="2" borderId="5" xfId="0" applyFont="1" applyFill="1" applyBorder="1" applyAlignment="1">
      <alignment horizontal="center" vertical="center" wrapText="1"/>
    </xf>
    <xf numFmtId="0" fontId="2" fillId="0" borderId="5" xfId="0" applyFont="1" applyBorder="1" applyAlignment="1">
      <alignment horizontal="center" vertical="center"/>
    </xf>
    <xf numFmtId="0" fontId="2" fillId="3" borderId="5" xfId="0" applyFont="1" applyFill="1" applyBorder="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5" xfId="0" applyBorder="1" applyAlignment="1">
      <alignment vertical="top" wrapText="1"/>
    </xf>
    <xf numFmtId="0" fontId="9" fillId="0" borderId="5" xfId="0" applyFont="1" applyBorder="1" applyAlignment="1">
      <alignment vertical="top" wrapText="1"/>
    </xf>
    <xf numFmtId="0" fontId="2" fillId="0" borderId="5" xfId="0" applyFont="1" applyBorder="1" applyAlignment="1">
      <alignment horizontal="left" vertical="top" wrapText="1"/>
    </xf>
    <xf numFmtId="0" fontId="3" fillId="0" borderId="5" xfId="0" applyFont="1" applyBorder="1" applyAlignment="1">
      <alignment vertical="top" wrapText="1"/>
    </xf>
    <xf numFmtId="0" fontId="2" fillId="4" borderId="5" xfId="0" applyFont="1" applyFill="1" applyBorder="1" applyAlignment="1">
      <alignment horizontal="center" vertical="center"/>
    </xf>
    <xf numFmtId="0" fontId="2" fillId="5" borderId="5" xfId="0" applyFont="1" applyFill="1" applyBorder="1" applyAlignment="1">
      <alignment horizontal="center" vertical="center"/>
    </xf>
    <xf numFmtId="0" fontId="2" fillId="6" borderId="5" xfId="0" applyFont="1" applyFill="1" applyBorder="1" applyAlignment="1">
      <alignment horizontal="center" vertical="center"/>
    </xf>
    <xf numFmtId="0" fontId="12" fillId="0" borderId="5" xfId="0" applyFont="1" applyBorder="1" applyAlignment="1">
      <alignment horizontal="center" vertical="center"/>
    </xf>
    <xf numFmtId="0" fontId="1" fillId="0" borderId="5" xfId="0" applyFont="1" applyBorder="1" applyAlignment="1">
      <alignment horizontal="center" vertical="center" wrapText="1"/>
    </xf>
    <xf numFmtId="0" fontId="12" fillId="0" borderId="5" xfId="0" applyFont="1" applyBorder="1"/>
    <xf numFmtId="0" fontId="0" fillId="8"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6" borderId="5" xfId="0" applyFill="1" applyBorder="1" applyAlignment="1">
      <alignment horizontal="center"/>
    </xf>
    <xf numFmtId="0" fontId="14" fillId="0" borderId="5" xfId="0" applyFont="1" applyBorder="1" applyAlignment="1">
      <alignment vertical="center" wrapText="1"/>
    </xf>
    <xf numFmtId="0" fontId="0" fillId="0" borderId="5" xfId="0" applyBorder="1" applyAlignment="1">
      <alignment horizontal="center"/>
    </xf>
    <xf numFmtId="9" fontId="0" fillId="5" borderId="5" xfId="1" applyFont="1" applyFill="1" applyBorder="1" applyAlignment="1">
      <alignment horizontal="center"/>
    </xf>
    <xf numFmtId="0" fontId="12" fillId="0" borderId="6" xfId="0" applyFont="1" applyBorder="1" applyAlignment="1">
      <alignment horizontal="center" vertical="center"/>
    </xf>
    <xf numFmtId="9" fontId="0" fillId="0" borderId="5" xfId="0" applyNumberFormat="1" applyBorder="1"/>
    <xf numFmtId="0" fontId="1" fillId="0" borderId="0" xfId="0" applyFont="1" applyAlignment="1">
      <alignment horizontal="center" vertical="center" wrapText="1"/>
    </xf>
    <xf numFmtId="9" fontId="0" fillId="0" borderId="5" xfId="0" applyNumberFormat="1" applyBorder="1" applyAlignment="1">
      <alignment horizontal="center"/>
    </xf>
    <xf numFmtId="164" fontId="0" fillId="4" borderId="5" xfId="1" applyNumberFormat="1" applyFont="1" applyFill="1" applyBorder="1" applyAlignment="1">
      <alignment horizontal="center"/>
    </xf>
    <xf numFmtId="164" fontId="0" fillId="6" borderId="5" xfId="1" applyNumberFormat="1" applyFont="1" applyFill="1" applyBorder="1" applyAlignment="1">
      <alignment horizontal="center"/>
    </xf>
    <xf numFmtId="164" fontId="0" fillId="5" borderId="5" xfId="1" applyNumberFormat="1" applyFont="1" applyFill="1" applyBorder="1" applyAlignment="1">
      <alignment horizontal="center"/>
    </xf>
    <xf numFmtId="0" fontId="1" fillId="0" borderId="5" xfId="0" applyFont="1" applyBorder="1" applyAlignment="1">
      <alignment vertical="center"/>
    </xf>
    <xf numFmtId="0" fontId="2" fillId="6" borderId="5" xfId="0" applyFont="1" applyFill="1" applyBorder="1" applyAlignment="1">
      <alignment horizontal="center" vertical="center" wrapText="1"/>
    </xf>
    <xf numFmtId="0" fontId="0" fillId="9" borderId="0" xfId="0" applyFill="1"/>
    <xf numFmtId="0" fontId="2" fillId="0" borderId="0" xfId="0" applyFont="1" applyAlignment="1">
      <alignment wrapText="1"/>
    </xf>
    <xf numFmtId="0" fontId="1" fillId="2" borderId="0" xfId="0" applyFont="1" applyFill="1"/>
    <xf numFmtId="0" fontId="9" fillId="0" borderId="0" xfId="0" applyFont="1" applyAlignment="1">
      <alignment wrapText="1"/>
    </xf>
    <xf numFmtId="0" fontId="10" fillId="0" borderId="0" xfId="0" applyFont="1" applyAlignment="1">
      <alignment wrapText="1"/>
    </xf>
    <xf numFmtId="0" fontId="0" fillId="0" borderId="0" xfId="0" applyAlignment="1">
      <alignment horizontal="center" vertical="center"/>
    </xf>
    <xf numFmtId="0" fontId="1" fillId="2" borderId="0" xfId="0" applyFont="1" applyFill="1" applyAlignment="1">
      <alignment horizontal="center" wrapText="1"/>
    </xf>
    <xf numFmtId="0" fontId="2" fillId="0" borderId="0" xfId="0" applyFont="1" applyAlignment="1">
      <alignment horizontal="center"/>
    </xf>
    <xf numFmtId="0" fontId="2" fillId="10" borderId="5" xfId="0" applyFont="1" applyFill="1" applyBorder="1" applyAlignment="1">
      <alignment vertical="top"/>
    </xf>
    <xf numFmtId="0" fontId="2" fillId="11" borderId="5" xfId="0" applyFont="1" applyFill="1" applyBorder="1" applyAlignment="1">
      <alignment horizontal="center" vertical="center"/>
    </xf>
    <xf numFmtId="0" fontId="0" fillId="11" borderId="5" xfId="0" applyFill="1" applyBorder="1" applyAlignment="1">
      <alignment horizontal="center"/>
    </xf>
    <xf numFmtId="164" fontId="0" fillId="11" borderId="5" xfId="1" applyNumberFormat="1" applyFont="1" applyFill="1" applyBorder="1" applyAlignment="1">
      <alignment horizontal="center"/>
    </xf>
    <xf numFmtId="9" fontId="0" fillId="11" borderId="5" xfId="1" applyFont="1" applyFill="1" applyBorder="1" applyAlignment="1">
      <alignment horizontal="center"/>
    </xf>
    <xf numFmtId="0" fontId="2" fillId="11" borderId="5"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3" borderId="5" xfId="0" applyFont="1" applyFill="1" applyBorder="1" applyAlignment="1">
      <alignment horizontal="center" vertical="center"/>
    </xf>
    <xf numFmtId="10" fontId="16" fillId="14" borderId="5" xfId="0" applyNumberFormat="1" applyFont="1" applyFill="1" applyBorder="1" applyAlignment="1">
      <alignment horizontal="center"/>
    </xf>
    <xf numFmtId="10" fontId="16" fillId="15" borderId="5" xfId="0" applyNumberFormat="1" applyFont="1" applyFill="1" applyBorder="1" applyAlignment="1">
      <alignment horizontal="center"/>
    </xf>
    <xf numFmtId="10" fontId="16" fillId="16" borderId="5" xfId="0" applyNumberFormat="1" applyFont="1" applyFill="1" applyBorder="1" applyAlignment="1">
      <alignment horizontal="center"/>
    </xf>
    <xf numFmtId="0" fontId="16" fillId="0" borderId="5" xfId="0" applyFont="1" applyBorder="1" applyAlignment="1">
      <alignment horizontal="center"/>
    </xf>
    <xf numFmtId="0" fontId="17" fillId="0" borderId="5" xfId="0" applyFont="1" applyBorder="1" applyAlignment="1">
      <alignment vertical="center" wrapText="1"/>
    </xf>
    <xf numFmtId="0" fontId="16" fillId="14" borderId="5" xfId="0" applyFont="1" applyFill="1" applyBorder="1" applyAlignment="1">
      <alignment horizontal="center"/>
    </xf>
    <xf numFmtId="0" fontId="16" fillId="15" borderId="5" xfId="0" applyFont="1" applyFill="1" applyBorder="1" applyAlignment="1">
      <alignment horizontal="center"/>
    </xf>
    <xf numFmtId="0" fontId="16" fillId="16" borderId="5" xfId="0" applyFont="1" applyFill="1" applyBorder="1" applyAlignment="1">
      <alignment horizontal="center"/>
    </xf>
    <xf numFmtId="0" fontId="16" fillId="17" borderId="5" xfId="0" applyFont="1" applyFill="1" applyBorder="1" applyAlignment="1">
      <alignment horizontal="center"/>
    </xf>
    <xf numFmtId="0" fontId="17" fillId="0" borderId="5" xfId="0" applyFont="1" applyBorder="1"/>
    <xf numFmtId="0" fontId="17" fillId="0" borderId="6" xfId="0" applyFont="1" applyBorder="1" applyAlignment="1">
      <alignment horizontal="center" vertical="center"/>
    </xf>
    <xf numFmtId="0" fontId="16" fillId="0" borderId="0" xfId="0" applyFont="1"/>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6" fillId="0" borderId="5" xfId="0" applyFont="1" applyBorder="1"/>
    <xf numFmtId="0" fontId="16" fillId="20" borderId="0" xfId="0" applyFont="1" applyFill="1"/>
    <xf numFmtId="0" fontId="17" fillId="20" borderId="0" xfId="0" applyFont="1" applyFill="1"/>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8" xfId="0" applyFont="1" applyBorder="1"/>
    <xf numFmtId="0" fontId="16" fillId="17" borderId="8" xfId="0" applyFont="1" applyFill="1" applyBorder="1" applyAlignment="1">
      <alignment horizontal="center"/>
    </xf>
    <xf numFmtId="0" fontId="2" fillId="9" borderId="5" xfId="0" applyFont="1" applyFill="1" applyBorder="1" applyAlignment="1">
      <alignment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2" fillId="0" borderId="5" xfId="0" applyFont="1" applyBorder="1" applyAlignment="1">
      <alignment horizontal="center" vertical="center"/>
    </xf>
    <xf numFmtId="0" fontId="13" fillId="7" borderId="5" xfId="0" applyFont="1" applyFill="1" applyBorder="1" applyAlignment="1">
      <alignment horizontal="center" vertical="center"/>
    </xf>
    <xf numFmtId="0" fontId="14" fillId="0" borderId="5" xfId="0" applyFont="1" applyBorder="1" applyAlignment="1">
      <alignment horizontal="center" vertical="center"/>
    </xf>
    <xf numFmtId="0" fontId="12" fillId="7" borderId="5" xfId="0" applyFont="1" applyFill="1" applyBorder="1" applyAlignment="1">
      <alignment horizont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18" borderId="10" xfId="0" applyFont="1" applyFill="1" applyBorder="1" applyAlignment="1">
      <alignment horizontal="center"/>
    </xf>
    <xf numFmtId="0" fontId="17" fillId="18" borderId="9" xfId="0" applyFont="1" applyFill="1" applyBorder="1" applyAlignment="1">
      <alignment horizontal="center"/>
    </xf>
    <xf numFmtId="0" fontId="17" fillId="18" borderId="7" xfId="0" applyFont="1" applyFill="1" applyBorder="1" applyAlignment="1">
      <alignment horizontal="center"/>
    </xf>
    <xf numFmtId="0" fontId="17" fillId="19" borderId="10" xfId="0" applyFont="1" applyFill="1" applyBorder="1" applyAlignment="1">
      <alignment horizontal="center"/>
    </xf>
    <xf numFmtId="0" fontId="17" fillId="19" borderId="9" xfId="0" applyFont="1" applyFill="1" applyBorder="1" applyAlignment="1">
      <alignment horizontal="center"/>
    </xf>
    <xf numFmtId="0" fontId="17" fillId="19" borderId="7" xfId="0" applyFont="1" applyFill="1" applyBorder="1" applyAlignment="1">
      <alignment horizontal="center"/>
    </xf>
    <xf numFmtId="0" fontId="20" fillId="0" borderId="1" xfId="0" applyFont="1" applyBorder="1" applyAlignment="1">
      <alignment horizontal="center" vertical="center"/>
    </xf>
    <xf numFmtId="0" fontId="17" fillId="0" borderId="1" xfId="0" applyFont="1" applyBorder="1" applyAlignment="1">
      <alignment horizontal="center" vertical="center"/>
    </xf>
    <xf numFmtId="0" fontId="19" fillId="19" borderId="10" xfId="0" applyFont="1" applyFill="1" applyBorder="1" applyAlignment="1">
      <alignment horizontal="center" vertical="center"/>
    </xf>
    <xf numFmtId="0" fontId="19" fillId="19" borderId="9" xfId="0" applyFont="1" applyFill="1" applyBorder="1" applyAlignment="1">
      <alignment horizontal="center" vertical="center"/>
    </xf>
    <xf numFmtId="0" fontId="19" fillId="19" borderId="7" xfId="0" applyFont="1" applyFill="1" applyBorder="1" applyAlignment="1">
      <alignment horizontal="center" vertical="center"/>
    </xf>
  </cellXfs>
  <cellStyles count="2">
    <cellStyle name="Normal" xfId="0" builtinId="0"/>
    <cellStyle name="Per cent" xfId="1" builtinId="5"/>
  </cellStyles>
  <dxfs count="167">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bgColor rgb="FFFF6161"/>
        </patternFill>
      </fill>
    </dxf>
    <dxf>
      <fill>
        <patternFill>
          <bgColor theme="9" tint="0.59996337778862885"/>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bgColor rgb="FFF1F89A"/>
        </patternFill>
      </fill>
    </dxf>
    <dxf>
      <fill>
        <patternFill>
          <bgColor theme="9" tint="0.59996337778862885"/>
        </patternFill>
      </fill>
    </dxf>
    <dxf>
      <fill>
        <patternFill>
          <bgColor rgb="FFFF6161"/>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bgColor theme="9" tint="0.59996337778862885"/>
        </patternFill>
      </fill>
    </dxf>
    <dxf>
      <fill>
        <patternFill>
          <fgColor rgb="FFFF6D6D"/>
          <bgColor rgb="FFFF6161"/>
        </patternFill>
      </fill>
    </dxf>
    <dxf>
      <fill>
        <patternFill>
          <bgColor rgb="FFFF6161"/>
        </patternFill>
      </fill>
    </dxf>
    <dxf>
      <fill>
        <patternFill>
          <bgColor rgb="FFF8F4A2"/>
        </patternFill>
      </fill>
    </dxf>
    <dxf>
      <fill>
        <patternFill>
          <bgColor theme="9" tint="0.59996337778862885"/>
        </patternFill>
      </fill>
    </dxf>
    <dxf>
      <fill>
        <patternFill>
          <bgColor rgb="FFF0F79B"/>
        </patternFill>
      </fill>
    </dxf>
    <dxf>
      <fill>
        <patternFill>
          <bgColor rgb="FFFF6161"/>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8F68E"/>
        </patternFill>
      </fill>
    </dxf>
    <dxf>
      <fill>
        <patternFill>
          <bgColor rgb="FFFF6161"/>
        </patternFill>
      </fill>
    </dxf>
    <dxf>
      <fill>
        <patternFill>
          <bgColor theme="9" tint="0.59996337778862885"/>
        </patternFill>
      </fill>
    </dxf>
    <dxf>
      <fill>
        <patternFill>
          <bgColor rgb="FFFFFFCC"/>
        </patternFill>
      </fill>
    </dxf>
    <dxf>
      <fill>
        <patternFill>
          <bgColor rgb="FFFF5757"/>
        </patternFill>
      </fill>
    </dxf>
    <dxf>
      <fill>
        <patternFill>
          <bgColor theme="9" tint="0.59996337778862885"/>
        </patternFill>
      </fill>
    </dxf>
    <dxf>
      <fill>
        <patternFill>
          <bgColor rgb="FFFFFFCC"/>
        </patternFill>
      </fill>
    </dxf>
    <dxf>
      <fill>
        <patternFill>
          <bgColor theme="9" tint="0.59996337778862885"/>
        </patternFill>
      </fill>
    </dxf>
    <dxf>
      <fill>
        <patternFill>
          <fgColor rgb="FFFF6D6D"/>
          <bgColor rgb="FFFF6161"/>
        </patternFill>
      </fill>
    </dxf>
    <dxf>
      <fill>
        <patternFill>
          <bgColor rgb="FFFF6161"/>
        </patternFill>
      </fill>
    </dxf>
    <dxf>
      <fill>
        <patternFill>
          <bgColor rgb="FFF4F785"/>
        </patternFill>
      </fill>
    </dxf>
    <dxf>
      <fill>
        <patternFill>
          <bgColor theme="9" tint="0.59996337778862885"/>
        </patternFill>
      </fill>
    </dxf>
    <dxf>
      <fill>
        <patternFill>
          <bgColor rgb="FFFF6161"/>
        </patternFill>
      </fill>
    </dxf>
    <dxf>
      <fill>
        <patternFill>
          <bgColor rgb="FFFF5757"/>
        </patternFill>
      </fill>
    </dxf>
    <dxf>
      <fill>
        <patternFill>
          <bgColor theme="9" tint="0.59996337778862885"/>
        </patternFill>
      </fill>
    </dxf>
    <dxf>
      <fill>
        <patternFill>
          <bgColor rgb="FFFFFFCC"/>
        </patternFill>
      </fill>
    </dxf>
    <dxf>
      <fill>
        <patternFill>
          <bgColor rgb="FFFF6161"/>
        </patternFill>
      </fill>
    </dxf>
    <dxf>
      <fill>
        <patternFill>
          <bgColor theme="9" tint="0.59996337778862885"/>
        </patternFill>
      </fill>
    </dxf>
    <dxf>
      <fill>
        <patternFill>
          <fgColor rgb="FFFF6D6D"/>
          <bgColor rgb="FFFF6161"/>
        </patternFill>
      </fill>
    </dxf>
    <dxf>
      <fill>
        <patternFill>
          <bgColor theme="9" tint="0.59996337778862885"/>
        </patternFill>
      </fill>
    </dxf>
    <dxf>
      <fill>
        <patternFill>
          <bgColor rgb="FFF5F7A3"/>
        </patternFill>
      </fill>
    </dxf>
    <dxf>
      <fill>
        <patternFill>
          <bgColor theme="9" tint="0.59996337778862885"/>
        </patternFill>
      </fill>
    </dxf>
    <dxf>
      <fill>
        <patternFill>
          <bgColor rgb="FFFF6161"/>
        </patternFill>
      </fill>
    </dxf>
    <dxf>
      <fill>
        <patternFill>
          <bgColor rgb="FFF1F89A"/>
        </patternFill>
      </fill>
    </dxf>
    <dxf>
      <fill>
        <patternFill>
          <bgColor rgb="FFFFFF99"/>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bgColor rgb="FFFFFFCC"/>
        </patternFill>
      </fill>
    </dxf>
    <dxf>
      <fill>
        <patternFill>
          <bgColor rgb="FFFFFFCC"/>
        </patternFill>
      </fill>
    </dxf>
    <dxf>
      <fill>
        <patternFill>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0F79B"/>
        </patternFill>
      </fill>
    </dxf>
    <dxf>
      <fill>
        <patternFill>
          <bgColor rgb="FFFF6161"/>
        </patternFill>
      </fill>
    </dxf>
    <dxf>
      <fill>
        <patternFill>
          <bgColor theme="9" tint="0.59996337778862885"/>
        </patternFill>
      </fill>
    </dxf>
    <dxf>
      <fill>
        <patternFill>
          <bgColor theme="9" tint="0.59996337778862885"/>
        </patternFill>
      </fill>
    </dxf>
    <dxf>
      <fill>
        <patternFill>
          <bgColor rgb="FFFF6161"/>
        </patternFill>
      </fill>
    </dxf>
    <dxf>
      <fill>
        <patternFill>
          <bgColor rgb="FFF8F4A2"/>
        </patternFill>
      </fill>
    </dxf>
    <dxf>
      <fill>
        <patternFill>
          <bgColor rgb="FFFF6161"/>
        </patternFill>
      </fill>
    </dxf>
    <dxf>
      <fill>
        <patternFill>
          <bgColor theme="9" tint="0.59996337778862885"/>
        </patternFill>
      </fill>
    </dxf>
    <dxf>
      <fill>
        <patternFill>
          <bgColor rgb="FFFFFFCC"/>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8F68E"/>
        </patternFill>
      </fill>
    </dxf>
    <dxf>
      <fill>
        <patternFill>
          <fgColor rgb="FFFF6D6D"/>
          <bgColor rgb="FFFF6161"/>
        </patternFill>
      </fill>
    </dxf>
    <dxf>
      <fill>
        <patternFill>
          <bgColor theme="9" tint="0.59996337778862885"/>
        </patternFill>
      </fill>
    </dxf>
    <dxf>
      <fill>
        <patternFill>
          <bgColor theme="9" tint="0.59996337778862885"/>
        </patternFill>
      </fill>
    </dxf>
    <dxf>
      <fill>
        <patternFill>
          <bgColor rgb="FFFF6161"/>
        </patternFill>
      </fill>
    </dxf>
    <dxf>
      <fill>
        <patternFill>
          <bgColor rgb="FFF4F785"/>
        </patternFill>
      </fill>
    </dxf>
    <dxf>
      <fill>
        <patternFill>
          <fgColor rgb="FFFF6D6D"/>
          <bgColor rgb="FFFF6161"/>
        </patternFill>
      </fill>
    </dxf>
    <dxf>
      <fill>
        <patternFill>
          <bgColor theme="9" tint="0.59996337778862885"/>
        </patternFill>
      </fill>
    </dxf>
    <dxf>
      <fill>
        <patternFill>
          <bgColor rgb="FFFF6161"/>
        </patternFill>
      </fill>
    </dxf>
    <dxf>
      <fill>
        <patternFill>
          <bgColor theme="9" tint="0.59996337778862885"/>
        </patternFill>
      </fill>
    </dxf>
    <dxf>
      <fill>
        <patternFill>
          <bgColor rgb="FFF5F7A3"/>
        </patternFill>
      </fill>
    </dxf>
    <dxf>
      <fill>
        <patternFill>
          <bgColor rgb="FFFFFF99"/>
        </patternFill>
      </fill>
    </dxf>
    <dxf>
      <fill>
        <patternFill>
          <fgColor rgb="FFFF6D6D"/>
          <bgColor rgb="FFFF6161"/>
        </patternFill>
      </fill>
    </dxf>
    <dxf>
      <fill>
        <patternFill>
          <bgColor theme="9" tint="0.59996337778862885"/>
        </patternFill>
      </fill>
    </dxf>
    <dxf>
      <fill>
        <patternFill>
          <fgColor rgb="FFFF6D6D"/>
          <bgColor rgb="FFFF6161"/>
        </patternFill>
      </fill>
    </dxf>
    <dxf>
      <fill>
        <patternFill>
          <bgColor theme="9" tint="0.59996337778862885"/>
        </patternFill>
      </fill>
    </dxf>
    <dxf>
      <fill>
        <patternFill>
          <fgColor rgb="FFFF6D6D"/>
          <bgColor rgb="FFFF6161"/>
        </patternFill>
      </fill>
    </dxf>
    <dxf>
      <fill>
        <patternFill>
          <bgColor theme="9" tint="0.59996337778862885"/>
        </patternFill>
      </fill>
    </dxf>
    <dxf>
      <fill>
        <patternFill>
          <bgColor theme="9" tint="0.59996337778862885"/>
        </patternFill>
      </fill>
    </dxf>
    <dxf>
      <fill>
        <patternFill>
          <bgColor rgb="FFFF6161"/>
        </patternFill>
      </fill>
    </dxf>
    <dxf>
      <fill>
        <patternFill>
          <bgColor rgb="FFFFFF99"/>
        </patternFill>
      </fill>
    </dxf>
    <dxf>
      <fill>
        <patternFill>
          <fgColor rgb="FFFF6D6D"/>
          <bgColor rgb="FFFF6161"/>
        </patternFill>
      </fill>
    </dxf>
    <dxf>
      <fill>
        <patternFill>
          <bgColor theme="9" tint="0.59996337778862885"/>
        </patternFill>
      </fill>
    </dxf>
    <dxf>
      <fill>
        <patternFill>
          <bgColor theme="9" tint="0.59996337778862885"/>
        </patternFill>
      </fill>
    </dxf>
    <dxf>
      <fill>
        <patternFill>
          <bgColor rgb="FFFF6D6D"/>
        </patternFill>
      </fill>
    </dxf>
    <dxf>
      <fill>
        <patternFill>
          <bgColor theme="9" tint="0.59996337778862885"/>
        </patternFill>
      </fill>
    </dxf>
    <dxf>
      <fill>
        <patternFill>
          <bgColor rgb="FFFFFFD9"/>
        </patternFill>
      </fill>
    </dxf>
    <dxf>
      <fill>
        <patternFill>
          <bgColor rgb="FFFCD9FF"/>
        </patternFill>
      </fill>
      <border>
        <left/>
        <right/>
        <top/>
        <bottom/>
        <vertical/>
        <horizontal/>
      </border>
    </dxf>
    <dxf>
      <fill>
        <patternFill>
          <bgColor rgb="FFD1F4FF"/>
        </patternFill>
      </fill>
    </dxf>
    <dxf>
      <fill>
        <patternFill>
          <bgColor rgb="FFDCCDFB"/>
        </patternFill>
      </fill>
    </dxf>
    <dxf>
      <fill>
        <patternFill>
          <bgColor rgb="FFFFB3B3"/>
        </patternFill>
      </fill>
    </dxf>
    <dxf>
      <fill>
        <patternFill>
          <bgColor rgb="FFF9DBA9"/>
        </patternFill>
      </fill>
    </dxf>
    <dxf>
      <fill>
        <patternFill>
          <bgColor rgb="FFC4EEDE"/>
        </patternFill>
      </fill>
    </dxf>
    <dxf>
      <fill>
        <patternFill>
          <bgColor rgb="FFD5D5D5"/>
        </patternFill>
      </fill>
    </dxf>
    <dxf>
      <fill>
        <patternFill>
          <bgColor rgb="FFFF5757"/>
        </patternFill>
      </fill>
    </dxf>
    <dxf>
      <fill>
        <patternFill>
          <bgColor theme="9" tint="0.59996337778862885"/>
        </patternFill>
      </fill>
    </dxf>
    <dxf>
      <fill>
        <patternFill>
          <bgColor rgb="FFFFFFCC"/>
        </patternFill>
      </fill>
    </dxf>
  </dxfs>
  <tableStyles count="0" defaultTableStyle="TableStyleMedium2" defaultPivotStyle="PivotStyleLight16"/>
  <colors>
    <mruColors>
      <color rgb="FF00B0F0"/>
      <color rgb="FFFFFF99"/>
      <color rgb="FFF0F79B"/>
      <color rgb="FFF5F7A3"/>
      <color rgb="FFF4F785"/>
      <color rgb="FFF16245"/>
      <color rgb="FFFF6161"/>
      <color rgb="FFF1F89A"/>
      <color rgb="FFF8F4A2"/>
      <color rgb="FFF8F6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it-IT" sz="1800" b="1" i="0" u="none" strike="noStrike" kern="1200" baseline="0">
                <a:solidFill>
                  <a:sysClr val="windowText" lastClr="000000">
                    <a:lumMod val="75000"/>
                    <a:lumOff val="25000"/>
                  </a:sysClr>
                </a:solidFill>
              </a:rPr>
              <a:t>Regulating the Interconnection Market</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it-IT"/>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BE"/>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1CF-4C4B-A0E3-4F733F486AD9}"/>
              </c:ext>
            </c:extLst>
          </c:dPt>
          <c:dPt>
            <c:idx val="1"/>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61CF-4C4B-A0E3-4F733F486AD9}"/>
              </c:ext>
            </c:extLst>
          </c:dPt>
          <c:dPt>
            <c:idx val="2"/>
            <c:bubble3D val="0"/>
            <c:spPr>
              <a:solidFill>
                <a:srgbClr val="F0F79B"/>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1CF-4C4B-A0E3-4F733F486AD9}"/>
              </c:ext>
            </c:extLst>
          </c:dPt>
          <c:dPt>
            <c:idx val="3"/>
            <c:bubble3D val="0"/>
            <c:spPr>
              <a:solidFill>
                <a:schemeClr val="bg2">
                  <a:lumMod val="9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8CE-4787-9B02-D678A7DEDC07}"/>
              </c:ext>
            </c:extLst>
          </c:dPt>
          <c:dLbls>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'Data &amp; Figures (with N_A )'!$D$7:$G$7</c:f>
              <c:numCache>
                <c:formatCode>0.0%</c:formatCode>
                <c:ptCount val="4"/>
                <c:pt idx="0">
                  <c:v>0.29044117647058826</c:v>
                </c:pt>
                <c:pt idx="1">
                  <c:v>0.11764705882352941</c:v>
                </c:pt>
                <c:pt idx="2">
                  <c:v>2.2058823529411766E-2</c:v>
                </c:pt>
                <c:pt idx="3">
                  <c:v>0.56985294117647056</c:v>
                </c:pt>
              </c:numCache>
            </c:numRef>
          </c:val>
          <c:extLst>
            <c:ext xmlns:c16="http://schemas.microsoft.com/office/drawing/2014/chart" uri="{C3380CC4-5D6E-409C-BE32-E72D297353CC}">
              <c16:uniqueId val="{00000000-61CF-4C4B-A0E3-4F733F486AD9}"/>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solidFill>
        <a:schemeClr val="dk1">
          <a:lumMod val="25000"/>
          <a:lumOff val="75000"/>
        </a:schemeClr>
      </a:solid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it-IT" sz="1800" b="1" i="0" u="none" strike="noStrike" kern="1200" baseline="0">
                <a:solidFill>
                  <a:sysClr val="windowText" lastClr="000000">
                    <a:lumMod val="75000"/>
                    <a:lumOff val="25000"/>
                  </a:sysClr>
                </a:solidFill>
              </a:rPr>
              <a:t>EECC's Scope Extension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BE"/>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315-475E-89A8-61886D84F48D}"/>
              </c:ext>
            </c:extLst>
          </c:dPt>
          <c:dPt>
            <c:idx val="1"/>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315-475E-89A8-61886D84F48D}"/>
              </c:ext>
            </c:extLst>
          </c:dPt>
          <c:dPt>
            <c:idx val="2"/>
            <c:bubble3D val="0"/>
            <c:spPr>
              <a:solidFill>
                <a:srgbClr val="F0F79B"/>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315-475E-89A8-61886D84F48D}"/>
              </c:ext>
            </c:extLst>
          </c:dPt>
          <c:dPt>
            <c:idx val="3"/>
            <c:bubble3D val="0"/>
            <c:spPr>
              <a:solidFill>
                <a:schemeClr val="bg2">
                  <a:lumMod val="9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033-4D10-AB4C-F6022D645443}"/>
              </c:ext>
            </c:extLst>
          </c:dPt>
          <c:dLbls>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'Data &amp; Figures (with N_A )'!$D$39:$G$39</c:f>
              <c:numCache>
                <c:formatCode>0.0%</c:formatCode>
                <c:ptCount val="4"/>
                <c:pt idx="0">
                  <c:v>0.28676470588235292</c:v>
                </c:pt>
                <c:pt idx="1">
                  <c:v>0.18382352941176472</c:v>
                </c:pt>
                <c:pt idx="2">
                  <c:v>5.514705882352941E-2</c:v>
                </c:pt>
                <c:pt idx="3">
                  <c:v>0.47426470588235292</c:v>
                </c:pt>
              </c:numCache>
            </c:numRef>
          </c:val>
          <c:extLst>
            <c:ext xmlns:c16="http://schemas.microsoft.com/office/drawing/2014/chart" uri="{C3380CC4-5D6E-409C-BE32-E72D297353CC}">
              <c16:uniqueId val="{00000000-3315-475E-89A8-61886D84F48D}"/>
            </c:ext>
          </c:extLst>
        </c:ser>
        <c:dLbls>
          <c:dLblPos val="ctr"/>
          <c:showLegendKey val="0"/>
          <c:showVal val="0"/>
          <c:showCatName val="0"/>
          <c:showSerName val="0"/>
          <c:showPercent val="1"/>
          <c:showBubbleSize val="0"/>
          <c:showLeaderLines val="1"/>
        </c:dLbls>
      </c:pie3DChart>
      <c:spPr>
        <a:solidFill>
          <a:schemeClr val="accent1">
            <a:lumMod val="20000"/>
            <a:lumOff val="80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solidFill>
        <a:schemeClr val="dk1">
          <a:lumMod val="25000"/>
          <a:lumOff val="75000"/>
        </a:schemeClr>
      </a:solidFill>
      <a:round/>
    </a:ln>
    <a:effectLst/>
  </c:spPr>
  <c:txPr>
    <a:bodyPr/>
    <a:lstStyle/>
    <a:p>
      <a:pPr>
        <a:defRPr/>
      </a:pPr>
      <a:endParaRPr lang="en-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it-IT" sz="1800" b="1" i="0" u="none" strike="noStrike" kern="1200" baseline="0">
                <a:solidFill>
                  <a:sysClr val="windowText" lastClr="000000">
                    <a:lumMod val="75000"/>
                    <a:lumOff val="25000"/>
                  </a:sysClr>
                </a:solidFill>
              </a:rPr>
              <a:t>Extension of USOs </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it-IT"/>
          </a:p>
        </c:rich>
      </c:tx>
      <c:layout>
        <c:manualLayout>
          <c:xMode val="edge"/>
          <c:yMode val="edge"/>
          <c:x val="0.3663867016622922"/>
          <c:y val="2.77776363404920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BE"/>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3FA-47D8-878F-3677AEBD3F9B}"/>
              </c:ext>
            </c:extLst>
          </c:dPt>
          <c:dPt>
            <c:idx val="1"/>
            <c:bubble3D val="0"/>
            <c:spPr>
              <a:solidFill>
                <a:srgbClr val="F1624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E3FA-47D8-878F-3677AEBD3F9B}"/>
              </c:ext>
            </c:extLst>
          </c:dPt>
          <c:dPt>
            <c:idx val="2"/>
            <c:bubble3D val="0"/>
            <c:spPr>
              <a:solidFill>
                <a:srgbClr val="F0F79B"/>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3FA-47D8-878F-3677AEBD3F9B}"/>
              </c:ext>
            </c:extLst>
          </c:dPt>
          <c:dPt>
            <c:idx val="3"/>
            <c:bubble3D val="0"/>
            <c:spPr>
              <a:solidFill>
                <a:schemeClr val="bg2">
                  <a:lumMod val="9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1CE3-44B2-96A4-D59715E57E30}"/>
              </c:ext>
            </c:extLst>
          </c:dPt>
          <c:dLbls>
            <c:dLbl>
              <c:idx val="0"/>
              <c:layout>
                <c:manualLayout>
                  <c:x val="-8.5538932633420869E-2"/>
                  <c:y val="9.17807669874599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3FA-47D8-878F-3677AEBD3F9B}"/>
                </c:ext>
              </c:extLst>
            </c:dLbl>
            <c:dLbl>
              <c:idx val="1"/>
              <c:layout>
                <c:manualLayout>
                  <c:x val="-7.5482064741907259E-2"/>
                  <c:y val="7.6697287839020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3FA-47D8-878F-3677AEBD3F9B}"/>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'Data &amp; Figures (with N_A )'!$D$71:$G$71</c:f>
              <c:numCache>
                <c:formatCode>0.0%</c:formatCode>
                <c:ptCount val="4"/>
                <c:pt idx="0">
                  <c:v>0.14338235294117646</c:v>
                </c:pt>
                <c:pt idx="1">
                  <c:v>2.5735294117647058E-2</c:v>
                </c:pt>
                <c:pt idx="2">
                  <c:v>5.8823529411764705E-2</c:v>
                </c:pt>
                <c:pt idx="3">
                  <c:v>0.7720588235294118</c:v>
                </c:pt>
              </c:numCache>
            </c:numRef>
          </c:val>
          <c:extLst>
            <c:ext xmlns:c16="http://schemas.microsoft.com/office/drawing/2014/chart" uri="{C3380CC4-5D6E-409C-BE32-E72D297353CC}">
              <c16:uniqueId val="{00000000-E3FA-47D8-878F-3677AEBD3F9B}"/>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solidFill>
        <a:schemeClr val="dk1">
          <a:lumMod val="25000"/>
          <a:lumOff val="75000"/>
        </a:schemeClr>
      </a:solidFill>
      <a:round/>
    </a:ln>
    <a:effectLst/>
  </c:spPr>
  <c:txPr>
    <a:bodyPr/>
    <a:lstStyle/>
    <a:p>
      <a:pPr>
        <a:defRPr/>
      </a:pPr>
      <a:endParaRPr lang="en-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it-IT" sz="1800" b="1" i="0" u="none" strike="noStrike" kern="1200" baseline="0">
                <a:solidFill>
                  <a:sysClr val="windowText" lastClr="000000">
                    <a:lumMod val="75000"/>
                    <a:lumOff val="25000"/>
                  </a:sysClr>
                </a:solidFill>
              </a:rPr>
              <a:t>Additional sustainability obligations for digital services</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75000"/>
                    <a:lumOff val="25000"/>
                  </a:sysClr>
                </a:solidFill>
              </a:defRPr>
            </a:pPr>
            <a:endParaRPr lang="it-IT"/>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BE"/>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669-410E-ABE2-C68EBC15590A}"/>
              </c:ext>
            </c:extLst>
          </c:dPt>
          <c:dPt>
            <c:idx val="1"/>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669-410E-ABE2-C68EBC15590A}"/>
              </c:ext>
            </c:extLst>
          </c:dPt>
          <c:dPt>
            <c:idx val="2"/>
            <c:bubble3D val="0"/>
            <c:spPr>
              <a:solidFill>
                <a:srgbClr val="F0F79B"/>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A669-410E-ABE2-C68EBC15590A}"/>
              </c:ext>
            </c:extLst>
          </c:dPt>
          <c:dPt>
            <c:idx val="3"/>
            <c:bubble3D val="0"/>
            <c:spPr>
              <a:solidFill>
                <a:schemeClr val="bg2">
                  <a:lumMod val="9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BA4A-489C-9FA2-43F9A80C8057}"/>
              </c:ext>
            </c:extLst>
          </c:dPt>
          <c:dLbls>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'Data &amp; Figures (with N_A )'!$D$103:$G$103</c:f>
              <c:numCache>
                <c:formatCode>0.0%</c:formatCode>
                <c:ptCount val="4"/>
                <c:pt idx="0">
                  <c:v>0.10661764705882353</c:v>
                </c:pt>
                <c:pt idx="1">
                  <c:v>0.13235294117647059</c:v>
                </c:pt>
                <c:pt idx="2">
                  <c:v>0.10661764705882353</c:v>
                </c:pt>
                <c:pt idx="3">
                  <c:v>0.65441176470588236</c:v>
                </c:pt>
              </c:numCache>
            </c:numRef>
          </c:val>
          <c:extLst>
            <c:ext xmlns:c16="http://schemas.microsoft.com/office/drawing/2014/chart" uri="{C3380CC4-5D6E-409C-BE32-E72D297353CC}">
              <c16:uniqueId val="{00000000-A669-410E-ABE2-C68EBC15590A}"/>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solidFill>
        <a:schemeClr val="dk1">
          <a:lumMod val="25000"/>
          <a:lumOff val="75000"/>
        </a:schemeClr>
      </a:solidFill>
      <a:round/>
    </a:ln>
    <a:effectLst/>
  </c:spPr>
  <c:txPr>
    <a:bodyPr/>
    <a:lstStyle/>
    <a:p>
      <a:pPr>
        <a:defRPr/>
      </a:pPr>
      <a:endParaRPr lang="en-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ln>
                  <a:solidFill>
                    <a:schemeClr val="accent1"/>
                  </a:solidFill>
                </a:ln>
                <a:solidFill>
                  <a:schemeClr val="bg1"/>
                </a:solidFill>
                <a:latin typeface="+mn-lt"/>
                <a:ea typeface="+mn-ea"/>
                <a:cs typeface="+mn-cs"/>
              </a:defRPr>
            </a:pPr>
            <a:r>
              <a:rPr lang="en-GB">
                <a:ln>
                  <a:solidFill>
                    <a:schemeClr val="accent1"/>
                  </a:solidFill>
                </a:ln>
                <a:solidFill>
                  <a:schemeClr val="tx2"/>
                </a:solidFill>
              </a:rPr>
              <a:t>Regulating the Interconnection Market</a:t>
            </a:r>
            <a:endParaRPr lang="en-BE">
              <a:ln>
                <a:solidFill>
                  <a:schemeClr val="accent1"/>
                </a:solidFill>
              </a:ln>
              <a:solidFill>
                <a:schemeClr val="tx2"/>
              </a:solidFill>
            </a:endParaRPr>
          </a:p>
        </c:rich>
      </c:tx>
      <c:layout>
        <c:manualLayout>
          <c:xMode val="edge"/>
          <c:yMode val="edge"/>
          <c:x val="0.14987003710995428"/>
          <c:y val="3.4632027886378904E-2"/>
        </c:manualLayout>
      </c:layout>
      <c:overlay val="0"/>
      <c:spPr>
        <a:noFill/>
        <a:ln>
          <a:noFill/>
        </a:ln>
        <a:effectLst/>
      </c:spPr>
      <c:txPr>
        <a:bodyPr rot="0" spcFirstLastPara="1" vertOverflow="ellipsis" vert="horz" wrap="square" anchor="ctr" anchorCtr="1"/>
        <a:lstStyle/>
        <a:p>
          <a:pPr>
            <a:defRPr sz="1800" b="1" i="0" u="none" strike="noStrike" kern="1200" baseline="0">
              <a:ln>
                <a:solidFill>
                  <a:schemeClr val="accent1"/>
                </a:solidFill>
              </a:ln>
              <a:solidFill>
                <a:schemeClr val="bg1"/>
              </a:solidFill>
              <a:latin typeface="+mn-lt"/>
              <a:ea typeface="+mn-ea"/>
              <a:cs typeface="+mn-cs"/>
            </a:defRPr>
          </a:pPr>
          <a:endParaRPr lang="en-BE"/>
        </a:p>
      </c:txPr>
    </c:title>
    <c:autoTitleDeleted val="0"/>
    <c:view3D>
      <c:rotX val="50"/>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chemeClr val="tx2"/>
            </a:solidFill>
          </c:spPr>
          <c:dPt>
            <c:idx val="0"/>
            <c:bubble3D val="0"/>
            <c:spPr>
              <a:solidFill>
                <a:schemeClr val="tx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CFB-4F44-918C-F543CBFA84D7}"/>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CFB-4F44-918C-F543CBFA84D7}"/>
              </c:ext>
            </c:extLst>
          </c:dPt>
          <c:dPt>
            <c:idx val="2"/>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8CFB-4F44-918C-F543CBFA84D7}"/>
              </c:ext>
            </c:extLst>
          </c:dPt>
          <c:dPt>
            <c:idx val="3"/>
            <c:bubble3D val="0"/>
            <c:spPr>
              <a:solidFill>
                <a:srgbClr val="F0F79B"/>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8CFB-4F44-918C-F543CBFA84D7}"/>
              </c:ext>
            </c:extLst>
          </c:dPt>
          <c:dLbls>
            <c:spPr>
              <a:solidFill>
                <a:srgbClr val="000000"/>
              </a:solid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000" b="1" i="0" u="none" strike="noStrike" kern="1200" baseline="0">
                    <a:ln>
                      <a:noFill/>
                    </a:ln>
                    <a:solidFill>
                      <a:schemeClr val="bg1"/>
                    </a:solidFill>
                    <a:latin typeface="+mn-lt"/>
                    <a:ea typeface="+mn-ea"/>
                    <a:cs typeface="+mn-cs"/>
                  </a:defRPr>
                </a:pPr>
                <a:endParaRPr lang="en-BE"/>
              </a:p>
            </c:txPr>
            <c:dLblPos val="inEnd"/>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numRef>
              <c:f>' Data &amp; Figures (without N_A)'!$C$6:$F$6</c:f>
              <c:numCache>
                <c:formatCode>General</c:formatCode>
                <c:ptCount val="4"/>
                <c:pt idx="0">
                  <c:v>117</c:v>
                </c:pt>
                <c:pt idx="1">
                  <c:v>79</c:v>
                </c:pt>
                <c:pt idx="2">
                  <c:v>32</c:v>
                </c:pt>
                <c:pt idx="3">
                  <c:v>6</c:v>
                </c:pt>
              </c:numCache>
            </c:numRef>
          </c:cat>
          <c:val>
            <c:numRef>
              <c:f>' Data &amp; Figures (without N_A)'!$C$7:$F$7</c:f>
              <c:numCache>
                <c:formatCode>0.00%</c:formatCode>
                <c:ptCount val="4"/>
                <c:pt idx="1">
                  <c:v>0.67521367521367526</c:v>
                </c:pt>
                <c:pt idx="2">
                  <c:v>0.27350427350427353</c:v>
                </c:pt>
                <c:pt idx="3">
                  <c:v>5.128205128205128E-2</c:v>
                </c:pt>
              </c:numCache>
            </c:numRef>
          </c:val>
          <c:extLst>
            <c:ext xmlns:c16="http://schemas.microsoft.com/office/drawing/2014/chart" uri="{C3380CC4-5D6E-409C-BE32-E72D297353CC}">
              <c16:uniqueId val="{00000008-8CFB-4F44-918C-F543CBFA84D7}"/>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8CFB-4F44-918C-F543CBFA84D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ln>
                      <a:noFill/>
                    </a:ln>
                    <a:solidFill>
                      <a:schemeClr val="bg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numRef>
              <c:f>' Data &amp; Figures (without N_A)'!$C$6:$F$6</c:f>
              <c:numCache>
                <c:formatCode>General</c:formatCode>
                <c:ptCount val="4"/>
                <c:pt idx="0">
                  <c:v>117</c:v>
                </c:pt>
                <c:pt idx="1">
                  <c:v>79</c:v>
                </c:pt>
                <c:pt idx="2">
                  <c:v>32</c:v>
                </c:pt>
                <c:pt idx="3">
                  <c:v>6</c:v>
                </c:pt>
              </c:numCache>
            </c:numRef>
          </c:cat>
          <c:val>
            <c:numRef>
              <c:f>' Data &amp; Figures (without N_A)'!$F$28</c:f>
              <c:numCache>
                <c:formatCode>General</c:formatCode>
                <c:ptCount val="1"/>
                <c:pt idx="0">
                  <c:v>4</c:v>
                </c:pt>
              </c:numCache>
            </c:numRef>
          </c:val>
          <c:extLst>
            <c:ext xmlns:c16="http://schemas.microsoft.com/office/drawing/2014/chart" uri="{C3380CC4-5D6E-409C-BE32-E72D297353CC}">
              <c16:uniqueId val="{0000000B-8CFB-4F44-918C-F543CBFA84D7}"/>
            </c:ext>
          </c:extLst>
        </c:ser>
        <c:ser>
          <c:idx val="2"/>
          <c:order val="2"/>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8CFB-4F44-918C-F543CBFA84D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ln>
                      <a:noFill/>
                    </a:ln>
                    <a:solidFill>
                      <a:schemeClr val="bg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numRef>
              <c:f>' Data &amp; Figures (without N_A)'!$C$6:$F$6</c:f>
              <c:numCache>
                <c:formatCode>General</c:formatCode>
                <c:ptCount val="4"/>
                <c:pt idx="0">
                  <c:v>117</c:v>
                </c:pt>
                <c:pt idx="1">
                  <c:v>79</c:v>
                </c:pt>
                <c:pt idx="2">
                  <c:v>32</c:v>
                </c:pt>
                <c:pt idx="3">
                  <c:v>6</c:v>
                </c:pt>
              </c:numCache>
            </c:numRef>
          </c:cat>
          <c:val>
            <c:numRef>
              <c:f>' Data &amp; Figures (without N_A)'!$F$28</c:f>
              <c:numCache>
                <c:formatCode>General</c:formatCode>
                <c:ptCount val="1"/>
                <c:pt idx="0">
                  <c:v>4</c:v>
                </c:pt>
              </c:numCache>
            </c:numRef>
          </c:val>
          <c:extLst>
            <c:ext xmlns:c16="http://schemas.microsoft.com/office/drawing/2014/chart" uri="{C3380CC4-5D6E-409C-BE32-E72D297353CC}">
              <c16:uniqueId val="{0000000E-8CFB-4F44-918C-F543CBFA84D7}"/>
            </c:ext>
          </c:extLst>
        </c:ser>
        <c:ser>
          <c:idx val="3"/>
          <c:order val="3"/>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8CFB-4F44-918C-F543CBFA84D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ln>
                      <a:noFill/>
                    </a:ln>
                    <a:solidFill>
                      <a:schemeClr val="bg1"/>
                    </a:solidFill>
                    <a:latin typeface="+mn-lt"/>
                    <a:ea typeface="+mn-ea"/>
                    <a:cs typeface="+mn-cs"/>
                  </a:defRPr>
                </a:pPr>
                <a:endParaRPr lang="en-BE"/>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numRef>
              <c:f>' Data &amp; Figures (without N_A)'!$C$6:$F$6</c:f>
              <c:numCache>
                <c:formatCode>General</c:formatCode>
                <c:ptCount val="4"/>
                <c:pt idx="0">
                  <c:v>117</c:v>
                </c:pt>
                <c:pt idx="1">
                  <c:v>79</c:v>
                </c:pt>
                <c:pt idx="2">
                  <c:v>32</c:v>
                </c:pt>
                <c:pt idx="3">
                  <c:v>6</c:v>
                </c:pt>
              </c:numCache>
            </c:numRef>
          </c:cat>
          <c:val>
            <c:numRef>
              <c:f>' Data &amp; Figures (without N_A)'!$F$28</c:f>
              <c:numCache>
                <c:formatCode>General</c:formatCode>
                <c:ptCount val="1"/>
                <c:pt idx="0">
                  <c:v>4</c:v>
                </c:pt>
              </c:numCache>
            </c:numRef>
          </c:val>
          <c:extLst>
            <c:ext xmlns:c16="http://schemas.microsoft.com/office/drawing/2014/chart" uri="{C3380CC4-5D6E-409C-BE32-E72D297353CC}">
              <c16:uniqueId val="{00000011-8CFB-4F44-918C-F543CBFA84D7}"/>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accent1">
        <a:lumMod val="20000"/>
        <a:lumOff val="80000"/>
      </a:schemeClr>
    </a:solidFill>
    <a:ln w="9525" cap="flat" cmpd="sng" algn="ctr">
      <a:solidFill>
        <a:schemeClr val="accent1">
          <a:alpha val="95000"/>
        </a:schemeClr>
      </a:solidFill>
      <a:round/>
    </a:ln>
    <a:effectLst/>
  </c:spPr>
  <c:txPr>
    <a:bodyPr/>
    <a:lstStyle/>
    <a:p>
      <a:pPr>
        <a:defRPr>
          <a:ln>
            <a:noFill/>
          </a:ln>
          <a:solidFill>
            <a:schemeClr val="bg1"/>
          </a:solidFill>
        </a:defRPr>
      </a:pPr>
      <a:endParaRPr lang="en-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800" b="1" i="0" u="none" strike="noStrike" kern="1200" spc="0" baseline="0">
                <a:ln>
                  <a:solidFill>
                    <a:schemeClr val="accent1"/>
                  </a:solidFill>
                </a:ln>
                <a:solidFill>
                  <a:schemeClr val="tx2"/>
                </a:solidFill>
                <a:latin typeface="+mn-lt"/>
                <a:ea typeface="+mn-ea"/>
                <a:cs typeface="+mn-cs"/>
              </a:defRPr>
            </a:pPr>
            <a:r>
              <a:rPr lang="en-US" sz="1800" b="1" i="0" u="none" strike="noStrike" kern="1200" baseline="0">
                <a:ln>
                  <a:solidFill>
                    <a:schemeClr val="accent1"/>
                  </a:solidFill>
                </a:ln>
                <a:solidFill>
                  <a:schemeClr val="tx2"/>
                </a:solidFill>
                <a:latin typeface="+mn-lt"/>
                <a:ea typeface="+mn-ea"/>
                <a:cs typeface="+mn-cs"/>
              </a:rPr>
              <a:t>EECC's Scope Extension</a:t>
            </a:r>
          </a:p>
        </c:rich>
      </c:tx>
      <c:overlay val="0"/>
      <c:spPr>
        <a:noFill/>
        <a:ln>
          <a:noFill/>
        </a:ln>
        <a:effectLst/>
      </c:spPr>
      <c:txPr>
        <a:bodyPr rot="0" spcFirstLastPara="1" vertOverflow="ellipsis" vert="horz" wrap="square" anchor="ctr" anchorCtr="1"/>
        <a:lstStyle/>
        <a:p>
          <a:pPr>
            <a:defRPr lang="en-US" sz="1800" b="1" i="0" u="none" strike="noStrike" kern="1200" spc="0" baseline="0">
              <a:ln>
                <a:solidFill>
                  <a:schemeClr val="accent1"/>
                </a:solidFill>
              </a:ln>
              <a:solidFill>
                <a:schemeClr val="tx2"/>
              </a:solidFill>
              <a:latin typeface="+mn-lt"/>
              <a:ea typeface="+mn-ea"/>
              <a:cs typeface="+mn-cs"/>
            </a:defRPr>
          </a:pPr>
          <a:endParaRPr lang="en-BE"/>
        </a:p>
      </c:txPr>
    </c:title>
    <c:autoTitleDeleted val="0"/>
    <c:view3D>
      <c:rotX val="50"/>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2"/>
          <c:tx>
            <c:v>Percentage</c:v>
          </c:tx>
          <c:spPr>
            <a:solidFill>
              <a:srgbClr val="92D050"/>
            </a:solidFill>
            <a:ln>
              <a:noFill/>
            </a:ln>
            <a:effectLst>
              <a:outerShdw blurRad="254000" sx="102000" sy="102000" algn="ctr" rotWithShape="0">
                <a:schemeClr val="tx1">
                  <a:alpha val="20000"/>
                </a:schemeClr>
              </a:outerShdw>
            </a:effectLst>
          </c:spPr>
          <c:dPt>
            <c:idx val="0"/>
            <c:bubble3D val="0"/>
            <c:spPr>
              <a:solidFill>
                <a:srgbClr val="92D050"/>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1-427D-4ABE-8BC7-65D6D012DA7E}"/>
              </c:ext>
            </c:extLst>
          </c:dPt>
          <c:dPt>
            <c:idx val="1"/>
            <c:bubble3D val="0"/>
            <c:spPr>
              <a:solidFill>
                <a:srgbClr val="FF0000"/>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3-427D-4ABE-8BC7-65D6D012DA7E}"/>
              </c:ext>
            </c:extLst>
          </c:dPt>
          <c:dPt>
            <c:idx val="2"/>
            <c:bubble3D val="0"/>
            <c:spPr>
              <a:solidFill>
                <a:srgbClr val="F0F79B"/>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5-427D-4ABE-8BC7-65D6D012DA7E}"/>
              </c:ext>
            </c:extLst>
          </c:dPt>
          <c:dLbls>
            <c:dLbl>
              <c:idx val="0"/>
              <c:dLblPos val="inEnd"/>
              <c:showLegendKey val="0"/>
              <c:showVal val="1"/>
              <c:showCatName val="0"/>
              <c:showSerName val="0"/>
              <c:showPercent val="0"/>
              <c:showBubbleSize val="0"/>
              <c:extLst>
                <c:ext xmlns:c15="http://schemas.microsoft.com/office/drawing/2012/chart" uri="{CE6537A1-D6FC-4f65-9D91-7224C49458BB}">
                  <c15:layout>
                    <c:manualLayout>
                      <c:w val="0.12096303653148142"/>
                      <c:h val="8.5807086614173231E-2"/>
                    </c:manualLayout>
                  </c15:layout>
                </c:ext>
                <c:ext xmlns:c16="http://schemas.microsoft.com/office/drawing/2014/chart" uri="{C3380CC4-5D6E-409C-BE32-E72D297353CC}">
                  <c16:uniqueId val="{00000001-427D-4ABE-8BC7-65D6D012DA7E}"/>
                </c:ext>
              </c:extLst>
            </c:dLbl>
            <c:dLbl>
              <c:idx val="1"/>
              <c:dLblPos val="inEnd"/>
              <c:showLegendKey val="0"/>
              <c:showVal val="1"/>
              <c:showCatName val="0"/>
              <c:showSerName val="0"/>
              <c:showPercent val="0"/>
              <c:showBubbleSize val="0"/>
              <c:extLst>
                <c:ext xmlns:c15="http://schemas.microsoft.com/office/drawing/2012/chart" uri="{CE6537A1-D6FC-4f65-9D91-7224C49458BB}">
                  <c15:layout>
                    <c:manualLayout>
                      <c:w val="0.12324516471844199"/>
                      <c:h val="8.5807086614173231E-2"/>
                    </c:manualLayout>
                  </c15:layout>
                </c:ext>
                <c:ext xmlns:c16="http://schemas.microsoft.com/office/drawing/2014/chart" uri="{C3380CC4-5D6E-409C-BE32-E72D297353CC}">
                  <c16:uniqueId val="{00000003-427D-4ABE-8BC7-65D6D012DA7E}"/>
                </c:ext>
              </c:extLst>
            </c:dLbl>
            <c:dLbl>
              <c:idx val="2"/>
              <c:dLblPos val="inEnd"/>
              <c:showLegendKey val="0"/>
              <c:showVal val="1"/>
              <c:showCatName val="0"/>
              <c:showSerName val="0"/>
              <c:showPercent val="0"/>
              <c:showBubbleSize val="0"/>
              <c:extLst>
                <c:ext xmlns:c15="http://schemas.microsoft.com/office/drawing/2012/chart" uri="{CE6537A1-D6FC-4f65-9D91-7224C49458BB}">
                  <c15:layout>
                    <c:manualLayout>
                      <c:w val="0.10955239559667856"/>
                      <c:h val="8.5807086614173231E-2"/>
                    </c:manualLayout>
                  </c15:layout>
                </c:ext>
                <c:ext xmlns:c16="http://schemas.microsoft.com/office/drawing/2014/chart" uri="{C3380CC4-5D6E-409C-BE32-E72D297353CC}">
                  <c16:uniqueId val="{00000005-427D-4ABE-8BC7-65D6D012DA7E}"/>
                </c:ext>
              </c:extLst>
            </c:dLbl>
            <c:spPr>
              <a:solidFill>
                <a:srgbClr val="000000"/>
              </a:solidFill>
              <a:ln>
                <a:noFill/>
              </a:ln>
              <a:effectLst>
                <a:outerShdw blurRad="50800" dist="38100" dir="2700000" algn="ctr" rotWithShape="0">
                  <a:srgbClr val="000000">
                    <a:alpha val="40000"/>
                  </a:srgbClr>
                </a:outerShdw>
              </a:effectLst>
            </c:spPr>
            <c:txPr>
              <a:bodyPr rot="0" spcFirstLastPara="1" vertOverflow="overflow" horzOverflow="overflow" vert="horz" wrap="square" lIns="90000" tIns="46800" rIns="90000" bIns="46800" anchor="ctr" anchorCtr="1">
                <a:noAutofit/>
              </a:bodyPr>
              <a:lstStyle/>
              <a:p>
                <a:pPr>
                  <a:defRPr lang="en-US" sz="1000" b="1" i="0" u="none" strike="noStrike" kern="1200" baseline="0">
                    <a:ln>
                      <a:noFill/>
                    </a:ln>
                    <a:solidFill>
                      <a:sysClr val="window" lastClr="FFFFFF"/>
                    </a:solidFill>
                    <a:latin typeface="+mn-lt"/>
                    <a:ea typeface="+mn-ea"/>
                    <a:cs typeface="+mn-cs"/>
                  </a:defRPr>
                </a:pPr>
                <a:endParaRPr lang="en-BE"/>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 Data &amp; Figures (without N_A)'!$D$48:$F$48</c:f>
              <c:strCache>
                <c:ptCount val="3"/>
                <c:pt idx="0">
                  <c:v>Against Extension</c:v>
                </c:pt>
                <c:pt idx="1">
                  <c:v>Pro Extension</c:v>
                </c:pt>
                <c:pt idx="2">
                  <c:v>Mixed/Neutral</c:v>
                </c:pt>
              </c:strCache>
            </c:strRef>
          </c:cat>
          <c:val>
            <c:numRef>
              <c:f>' Data &amp; Figures (without N_A)'!$D$50:$F$50</c:f>
              <c:numCache>
                <c:formatCode>0.00%</c:formatCode>
                <c:ptCount val="3"/>
                <c:pt idx="0">
                  <c:v>0.54545454545454541</c:v>
                </c:pt>
                <c:pt idx="1">
                  <c:v>0.34965034965034963</c:v>
                </c:pt>
                <c:pt idx="2">
                  <c:v>0.1048951048951049</c:v>
                </c:pt>
              </c:numCache>
            </c:numRef>
          </c:val>
          <c:extLst>
            <c:ext xmlns:c16="http://schemas.microsoft.com/office/drawing/2014/chart" uri="{C3380CC4-5D6E-409C-BE32-E72D297353CC}">
              <c16:uniqueId val="{00000006-427D-4ABE-8BC7-65D6D012DA7E}"/>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 Data &amp; Figures (without N_A)'!$A$49:$B$49</c15:sqref>
                        </c15:formulaRef>
                      </c:ext>
                    </c:extLst>
                    <c:strCache>
                      <c:ptCount val="2"/>
                      <c:pt idx="0">
                        <c:v>GENERAL</c:v>
                      </c:pt>
                      <c:pt idx="1">
                        <c:v>Number</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8-427D-4ABE-8BC7-65D6D012DA7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A-427D-4ABE-8BC7-65D6D012DA7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C-427D-4ABE-8BC7-65D6D012DA7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E-427D-4ABE-8BC7-65D6D012DA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BE"/>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 Data &amp; Figures (without N_A)'!$D$48:$F$48</c15:sqref>
                        </c15:formulaRef>
                      </c:ext>
                    </c:extLst>
                    <c:strCache>
                      <c:ptCount val="3"/>
                      <c:pt idx="0">
                        <c:v>Against Extension</c:v>
                      </c:pt>
                      <c:pt idx="1">
                        <c:v>Pro Extension</c:v>
                      </c:pt>
                      <c:pt idx="2">
                        <c:v>Mixed/Neutral</c:v>
                      </c:pt>
                    </c:strCache>
                  </c:strRef>
                </c:cat>
                <c:val>
                  <c:numRef>
                    <c:extLst>
                      <c:ext uri="{02D57815-91ED-43cb-92C2-25804820EDAC}">
                        <c15:formulaRef>
                          <c15:sqref>' Data &amp; Figures (without N_A)'!$C$49:$F$49</c15:sqref>
                        </c15:formulaRef>
                      </c:ext>
                    </c:extLst>
                    <c:numCache>
                      <c:formatCode>General</c:formatCode>
                      <c:ptCount val="4"/>
                      <c:pt idx="0">
                        <c:v>143</c:v>
                      </c:pt>
                      <c:pt idx="1">
                        <c:v>78</c:v>
                      </c:pt>
                      <c:pt idx="2">
                        <c:v>50</c:v>
                      </c:pt>
                      <c:pt idx="3">
                        <c:v>15</c:v>
                      </c:pt>
                    </c:numCache>
                  </c:numRef>
                </c:val>
                <c:extLst>
                  <c:ext xmlns:c16="http://schemas.microsoft.com/office/drawing/2014/chart" uri="{C3380CC4-5D6E-409C-BE32-E72D297353CC}">
                    <c16:uniqueId val="{0000000F-427D-4ABE-8BC7-65D6D012DA7E}"/>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 Data &amp; Figures (without N_A)'!$A$50:$B$50</c15:sqref>
                        </c15:formulaRef>
                      </c:ext>
                    </c:extLst>
                    <c:strCache>
                      <c:ptCount val="2"/>
                      <c:pt idx="0">
                        <c:v>GENERAL</c:v>
                      </c:pt>
                      <c:pt idx="1">
                        <c:v>Percentage</c:v>
                      </c:pt>
                    </c:strCache>
                  </c:strRef>
                </c:tx>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1-427D-4ABE-8BC7-65D6D012DA7E}"/>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3-427D-4ABE-8BC7-65D6D012DA7E}"/>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5-427D-4ABE-8BC7-65D6D012DA7E}"/>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7-427D-4ABE-8BC7-65D6D012DA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B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 Data &amp; Figures (without N_A)'!$D$48:$F$48</c15:sqref>
                        </c15:formulaRef>
                      </c:ext>
                    </c:extLst>
                    <c:strCache>
                      <c:ptCount val="3"/>
                      <c:pt idx="0">
                        <c:v>Against Extension</c:v>
                      </c:pt>
                      <c:pt idx="1">
                        <c:v>Pro Extension</c:v>
                      </c:pt>
                      <c:pt idx="2">
                        <c:v>Mixed/Neutral</c:v>
                      </c:pt>
                    </c:strCache>
                  </c:strRef>
                </c:cat>
                <c:val>
                  <c:numRef>
                    <c:extLst xmlns:c15="http://schemas.microsoft.com/office/drawing/2012/chart">
                      <c:ext xmlns:c15="http://schemas.microsoft.com/office/drawing/2012/chart" uri="{02D57815-91ED-43cb-92C2-25804820EDAC}">
                        <c15:formulaRef>
                          <c15:sqref>' Data &amp; Figures (without N_A)'!$C$50:$F$50</c15:sqref>
                        </c15:formulaRef>
                      </c:ext>
                    </c:extLst>
                    <c:numCache>
                      <c:formatCode>0.00%</c:formatCode>
                      <c:ptCount val="4"/>
                      <c:pt idx="1">
                        <c:v>0.54545454545454541</c:v>
                      </c:pt>
                      <c:pt idx="2">
                        <c:v>0.34965034965034963</c:v>
                      </c:pt>
                      <c:pt idx="3">
                        <c:v>0.1048951048951049</c:v>
                      </c:pt>
                    </c:numCache>
                  </c:numRef>
                </c:val>
                <c:extLst xmlns:c15="http://schemas.microsoft.com/office/drawing/2012/chart">
                  <c:ext xmlns:c16="http://schemas.microsoft.com/office/drawing/2014/chart" uri="{C3380CC4-5D6E-409C-BE32-E72D297353CC}">
                    <c16:uniqueId val="{00000018-427D-4ABE-8BC7-65D6D012DA7E}"/>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en-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800" b="1" i="0" u="none" strike="noStrike" kern="1200" spc="0" baseline="0">
                <a:ln>
                  <a:solidFill>
                    <a:schemeClr val="accent1"/>
                  </a:solidFill>
                </a:ln>
                <a:solidFill>
                  <a:schemeClr val="tx2"/>
                </a:solidFill>
                <a:latin typeface="+mn-lt"/>
                <a:ea typeface="+mn-ea"/>
                <a:cs typeface="+mn-cs"/>
              </a:defRPr>
            </a:pPr>
            <a:r>
              <a:rPr lang="en-US" sz="1800" b="1" i="0" u="none" strike="noStrike" kern="1200" spc="0" baseline="0">
                <a:ln>
                  <a:solidFill>
                    <a:schemeClr val="accent1"/>
                  </a:solidFill>
                </a:ln>
                <a:solidFill>
                  <a:schemeClr val="tx2"/>
                </a:solidFill>
                <a:latin typeface="+mn-lt"/>
                <a:ea typeface="+mn-ea"/>
                <a:cs typeface="+mn-cs"/>
              </a:rPr>
              <a:t>Extending of USOs </a:t>
            </a:r>
          </a:p>
        </c:rich>
      </c:tx>
      <c:overlay val="0"/>
      <c:spPr>
        <a:noFill/>
        <a:ln>
          <a:noFill/>
        </a:ln>
        <a:effectLst/>
      </c:spPr>
      <c:txPr>
        <a:bodyPr rot="0" spcFirstLastPara="1" vertOverflow="ellipsis" vert="horz" wrap="square" anchor="ctr" anchorCtr="1"/>
        <a:lstStyle/>
        <a:p>
          <a:pPr>
            <a:defRPr lang="en-US" sz="1800" b="1" i="0" u="none" strike="noStrike" kern="1200" spc="0" baseline="0">
              <a:ln>
                <a:solidFill>
                  <a:schemeClr val="accent1"/>
                </a:solidFill>
              </a:ln>
              <a:solidFill>
                <a:schemeClr val="tx2"/>
              </a:solidFill>
              <a:latin typeface="+mn-lt"/>
              <a:ea typeface="+mn-ea"/>
              <a:cs typeface="+mn-cs"/>
            </a:defRPr>
          </a:pPr>
          <a:endParaRPr lang="en-BE"/>
        </a:p>
      </c:txPr>
    </c:title>
    <c:autoTitleDeleted val="0"/>
    <c:view3D>
      <c:rotX val="50"/>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2"/>
          <c:tx>
            <c:strRef>
              <c:f>' Data &amp; Figures (without N_A)'!$D$92:$F$92</c:f>
              <c:strCache>
                <c:ptCount val="3"/>
                <c:pt idx="0">
                  <c:v>Against Extension </c:v>
                </c:pt>
                <c:pt idx="1">
                  <c:v>Pro Extension</c:v>
                </c:pt>
                <c:pt idx="2">
                  <c:v>Mixed/Neutral</c:v>
                </c:pt>
              </c:strCache>
            </c:strRef>
          </c:tx>
          <c:spPr>
            <a:solidFill>
              <a:srgbClr val="FF0000"/>
            </a:solidFill>
            <a:ln>
              <a:noFill/>
            </a:ln>
            <a:effectLst>
              <a:outerShdw blurRad="254000" sx="102000" sy="102000" algn="ctr" rotWithShape="0">
                <a:schemeClr val="tx1">
                  <a:alpha val="20000"/>
                </a:schemeClr>
              </a:outerShdw>
            </a:effectLst>
          </c:spPr>
          <c:dPt>
            <c:idx val="0"/>
            <c:bubble3D val="0"/>
            <c:spPr>
              <a:solidFill>
                <a:srgbClr val="92D050"/>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1-098A-4230-8214-821407C0CA3C}"/>
              </c:ext>
            </c:extLst>
          </c:dPt>
          <c:dPt>
            <c:idx val="1"/>
            <c:bubble3D val="0"/>
            <c:spPr>
              <a:solidFill>
                <a:srgbClr val="FF0000"/>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3-098A-4230-8214-821407C0CA3C}"/>
              </c:ext>
            </c:extLst>
          </c:dPt>
          <c:dPt>
            <c:idx val="2"/>
            <c:bubble3D val="0"/>
            <c:spPr>
              <a:solidFill>
                <a:srgbClr val="F0F79B"/>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5-098A-4230-8214-821407C0CA3C}"/>
              </c:ext>
            </c:extLst>
          </c:dPt>
          <c:dLbls>
            <c:spPr>
              <a:solidFill>
                <a:schemeClr val="tx1"/>
              </a:soli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ln>
                      <a:noFill/>
                    </a:ln>
                    <a:solidFill>
                      <a:sysClr val="window" lastClr="FFFFFF"/>
                    </a:solidFill>
                    <a:latin typeface="+mn-lt"/>
                    <a:ea typeface="+mn-ea"/>
                    <a:cs typeface="+mn-cs"/>
                  </a:defRPr>
                </a:pPr>
                <a:endParaRPr lang="en-BE"/>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 Data &amp; Figures (without N_A)'!$D$94:$F$94</c:f>
              <c:numCache>
                <c:formatCode>0.00%</c:formatCode>
                <c:ptCount val="3"/>
                <c:pt idx="0">
                  <c:v>0.62903225806451613</c:v>
                </c:pt>
                <c:pt idx="1">
                  <c:v>0.11290322580645161</c:v>
                </c:pt>
                <c:pt idx="2">
                  <c:v>0.25806451612903225</c:v>
                </c:pt>
              </c:numCache>
            </c:numRef>
          </c:val>
          <c:extLst>
            <c:ext xmlns:c16="http://schemas.microsoft.com/office/drawing/2014/chart" uri="{C3380CC4-5D6E-409C-BE32-E72D297353CC}">
              <c16:uniqueId val="{00000006-098A-4230-8214-821407C0CA3C}"/>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 Data &amp; Figures (without N_A)'!$A$93:$B$93</c15:sqref>
                        </c15:formulaRef>
                      </c:ext>
                    </c:extLst>
                    <c:strCache>
                      <c:ptCount val="2"/>
                      <c:pt idx="0">
                        <c:v>GENERAL</c:v>
                      </c:pt>
                      <c:pt idx="1">
                        <c:v>Number</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8-098A-4230-8214-821407C0CA3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A-098A-4230-8214-821407C0CA3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C-098A-4230-8214-821407C0CA3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E-098A-4230-8214-821407C0CA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BE"/>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 Data &amp; Figures (without N_A)'!$C$92:$F$92</c15:sqref>
                        </c15:formulaRef>
                      </c:ext>
                    </c:extLst>
                    <c:strCache>
                      <c:ptCount val="4"/>
                      <c:pt idx="1">
                        <c:v>Against Extension </c:v>
                      </c:pt>
                      <c:pt idx="2">
                        <c:v>Pro Extension</c:v>
                      </c:pt>
                      <c:pt idx="3">
                        <c:v>Mixed/Neutral</c:v>
                      </c:pt>
                    </c:strCache>
                  </c:strRef>
                </c:cat>
                <c:val>
                  <c:numRef>
                    <c:extLst>
                      <c:ext uri="{02D57815-91ED-43cb-92C2-25804820EDAC}">
                        <c15:formulaRef>
                          <c15:sqref>' Data &amp; Figures (without N_A)'!$C$93:$F$93</c15:sqref>
                        </c15:formulaRef>
                      </c:ext>
                    </c:extLst>
                    <c:numCache>
                      <c:formatCode>General</c:formatCode>
                      <c:ptCount val="4"/>
                      <c:pt idx="0">
                        <c:v>62</c:v>
                      </c:pt>
                      <c:pt idx="1">
                        <c:v>39</c:v>
                      </c:pt>
                      <c:pt idx="2">
                        <c:v>7</c:v>
                      </c:pt>
                      <c:pt idx="3">
                        <c:v>16</c:v>
                      </c:pt>
                    </c:numCache>
                  </c:numRef>
                </c:val>
                <c:extLst>
                  <c:ext xmlns:c16="http://schemas.microsoft.com/office/drawing/2014/chart" uri="{C3380CC4-5D6E-409C-BE32-E72D297353CC}">
                    <c16:uniqueId val="{0000000F-098A-4230-8214-821407C0CA3C}"/>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 Data &amp; Figures (without N_A)'!$A$94:$B$94</c15:sqref>
                        </c15:formulaRef>
                      </c:ext>
                    </c:extLst>
                    <c:strCache>
                      <c:ptCount val="2"/>
                      <c:pt idx="0">
                        <c:v>GENERAL</c:v>
                      </c:pt>
                      <c:pt idx="1">
                        <c:v>Percentage</c:v>
                      </c:pt>
                    </c:strCache>
                  </c:strRef>
                </c:tx>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1-098A-4230-8214-821407C0CA3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3-098A-4230-8214-821407C0CA3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5-098A-4230-8214-821407C0CA3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7-098A-4230-8214-821407C0CA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B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 Data &amp; Figures (without N_A)'!$C$92:$F$92</c15:sqref>
                        </c15:formulaRef>
                      </c:ext>
                    </c:extLst>
                    <c:strCache>
                      <c:ptCount val="4"/>
                      <c:pt idx="1">
                        <c:v>Against Extension </c:v>
                      </c:pt>
                      <c:pt idx="2">
                        <c:v>Pro Extension</c:v>
                      </c:pt>
                      <c:pt idx="3">
                        <c:v>Mixed/Neutral</c:v>
                      </c:pt>
                    </c:strCache>
                  </c:strRef>
                </c:cat>
                <c:val>
                  <c:numRef>
                    <c:extLst xmlns:c15="http://schemas.microsoft.com/office/drawing/2012/chart">
                      <c:ext xmlns:c15="http://schemas.microsoft.com/office/drawing/2012/chart" uri="{02D57815-91ED-43cb-92C2-25804820EDAC}">
                        <c15:formulaRef>
                          <c15:sqref>' Data &amp; Figures (without N_A)'!$C$94:$F$94</c15:sqref>
                        </c15:formulaRef>
                      </c:ext>
                    </c:extLst>
                    <c:numCache>
                      <c:formatCode>0.00%</c:formatCode>
                      <c:ptCount val="4"/>
                      <c:pt idx="1">
                        <c:v>0.62903225806451613</c:v>
                      </c:pt>
                      <c:pt idx="2">
                        <c:v>0.11290322580645161</c:v>
                      </c:pt>
                      <c:pt idx="3">
                        <c:v>0.25806451612903225</c:v>
                      </c:pt>
                    </c:numCache>
                  </c:numRef>
                </c:val>
                <c:extLst xmlns:c15="http://schemas.microsoft.com/office/drawing/2012/chart">
                  <c:ext xmlns:c16="http://schemas.microsoft.com/office/drawing/2014/chart" uri="{C3380CC4-5D6E-409C-BE32-E72D297353CC}">
                    <c16:uniqueId val="{00000018-098A-4230-8214-821407C0CA3C}"/>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800" b="1" i="0" u="none" strike="noStrike" kern="1200" spc="0" baseline="0">
                <a:ln>
                  <a:solidFill>
                    <a:schemeClr val="accent1"/>
                  </a:solidFill>
                </a:ln>
                <a:solidFill>
                  <a:schemeClr val="tx2"/>
                </a:solidFill>
                <a:latin typeface="+mn-lt"/>
                <a:ea typeface="+mn-ea"/>
                <a:cs typeface="+mn-cs"/>
              </a:defRPr>
            </a:pPr>
            <a:r>
              <a:rPr lang="en-US"/>
              <a:t>Additional</a:t>
            </a:r>
            <a:r>
              <a:rPr lang="en-US" baseline="0"/>
              <a:t> Sustainability obligations to digital services</a:t>
            </a:r>
            <a:endParaRPr lang="en-US"/>
          </a:p>
        </c:rich>
      </c:tx>
      <c:overlay val="0"/>
      <c:spPr>
        <a:noFill/>
        <a:ln>
          <a:noFill/>
        </a:ln>
        <a:effectLst/>
      </c:spPr>
      <c:txPr>
        <a:bodyPr rot="0" spcFirstLastPara="1" vertOverflow="ellipsis" vert="horz" wrap="square" anchor="ctr" anchorCtr="1"/>
        <a:lstStyle/>
        <a:p>
          <a:pPr algn="ctr" rtl="0">
            <a:defRPr lang="en-US" sz="1800" b="1" i="0" u="none" strike="noStrike" kern="1200" spc="0" baseline="0">
              <a:ln>
                <a:solidFill>
                  <a:schemeClr val="accent1"/>
                </a:solidFill>
              </a:ln>
              <a:solidFill>
                <a:schemeClr val="tx2"/>
              </a:solidFill>
              <a:latin typeface="+mn-lt"/>
              <a:ea typeface="+mn-ea"/>
              <a:cs typeface="+mn-cs"/>
            </a:defRPr>
          </a:pPr>
          <a:endParaRPr lang="en-BE"/>
        </a:p>
      </c:txPr>
    </c:title>
    <c:autoTitleDeleted val="0"/>
    <c:view3D>
      <c:rotX val="50"/>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382467739056884E-2"/>
          <c:y val="0.30616287547389909"/>
          <c:w val="0.91168983675443627"/>
          <c:h val="0.62813721201516481"/>
        </c:manualLayout>
      </c:layout>
      <c:pie3DChart>
        <c:varyColors val="1"/>
        <c:ser>
          <c:idx val="2"/>
          <c:order val="2"/>
          <c:tx>
            <c:strRef>
              <c:f>' Data &amp; Figures (without N_A)'!$D$136:$F$136</c:f>
              <c:strCache>
                <c:ptCount val="3"/>
                <c:pt idx="0">
                  <c:v>Against Extension</c:v>
                </c:pt>
                <c:pt idx="1">
                  <c:v>Pro Extension </c:v>
                </c:pt>
                <c:pt idx="2">
                  <c:v>Mixed/Neutral</c:v>
                </c:pt>
              </c:strCache>
            </c:strRef>
          </c:tx>
          <c:spPr>
            <a:ln>
              <a:noFill/>
            </a:ln>
            <a:effectLst>
              <a:outerShdw blurRad="254000" sx="102000" sy="102000" algn="ctr" rotWithShape="0">
                <a:schemeClr val="tx1">
                  <a:alpha val="20000"/>
                </a:schemeClr>
              </a:outerShdw>
            </a:effectLst>
          </c:spPr>
          <c:dPt>
            <c:idx val="0"/>
            <c:bubble3D val="0"/>
            <c:spPr>
              <a:solidFill>
                <a:srgbClr val="F0F79B"/>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1-7CFE-42F4-9CF4-D2F645D43AFC}"/>
              </c:ext>
            </c:extLst>
          </c:dPt>
          <c:dPt>
            <c:idx val="1"/>
            <c:bubble3D val="0"/>
            <c:spPr>
              <a:solidFill>
                <a:srgbClr val="FF0000"/>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3-7CFE-42F4-9CF4-D2F645D43AFC}"/>
              </c:ext>
            </c:extLst>
          </c:dPt>
          <c:dPt>
            <c:idx val="2"/>
            <c:bubble3D val="0"/>
            <c:spPr>
              <a:solidFill>
                <a:srgbClr val="92D050"/>
              </a:solidFill>
              <a:ln w="25400">
                <a:noFill/>
              </a:ln>
              <a:effectLst>
                <a:outerShdw blurRad="254000" sx="102000" sy="102000" algn="ctr" rotWithShape="0">
                  <a:schemeClr val="tx1">
                    <a:alpha val="20000"/>
                  </a:schemeClr>
                </a:outerShdw>
              </a:effectLst>
              <a:sp3d/>
            </c:spPr>
            <c:extLst>
              <c:ext xmlns:c16="http://schemas.microsoft.com/office/drawing/2014/chart" uri="{C3380CC4-5D6E-409C-BE32-E72D297353CC}">
                <c16:uniqueId val="{00000005-7CFE-42F4-9CF4-D2F645D43AFC}"/>
              </c:ext>
            </c:extLst>
          </c:dPt>
          <c:dLbls>
            <c:spPr>
              <a:solidFill>
                <a:schemeClr val="tx1"/>
              </a:solid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ln>
                      <a:noFill/>
                    </a:ln>
                    <a:solidFill>
                      <a:sysClr val="window" lastClr="FFFFFF"/>
                    </a:solidFill>
                    <a:latin typeface="+mn-lt"/>
                    <a:ea typeface="+mn-ea"/>
                    <a:cs typeface="+mn-cs"/>
                  </a:defRPr>
                </a:pPr>
                <a:endParaRPr lang="en-B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 Data &amp; Figures (without N_A)'!$D$138:$F$138</c:f>
              <c:numCache>
                <c:formatCode>0.00%</c:formatCode>
                <c:ptCount val="3"/>
                <c:pt idx="0">
                  <c:v>0.30851063829787234</c:v>
                </c:pt>
                <c:pt idx="1">
                  <c:v>0.38297872340425532</c:v>
                </c:pt>
                <c:pt idx="2">
                  <c:v>0.30851063829787234</c:v>
                </c:pt>
              </c:numCache>
            </c:numRef>
          </c:val>
          <c:extLst>
            <c:ext xmlns:c16="http://schemas.microsoft.com/office/drawing/2014/chart" uri="{C3380CC4-5D6E-409C-BE32-E72D297353CC}">
              <c16:uniqueId val="{00000006-7CFE-42F4-9CF4-D2F645D43AFC}"/>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 Data &amp; Figures (without N_A)'!$A$137:$B$137</c15:sqref>
                        </c15:formulaRef>
                      </c:ext>
                    </c:extLst>
                    <c:strCache>
                      <c:ptCount val="2"/>
                      <c:pt idx="0">
                        <c:v>GENERAL</c:v>
                      </c:pt>
                      <c:pt idx="1">
                        <c:v>Number</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8-7CFE-42F4-9CF4-D2F645D43A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A-7CFE-42F4-9CF4-D2F645D43A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C-7CFE-42F4-9CF4-D2F645D43A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E-7CFE-42F4-9CF4-D2F645D43A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B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 Data &amp; Figures (without N_A)'!$C$136:$F$136</c15:sqref>
                        </c15:formulaRef>
                      </c:ext>
                    </c:extLst>
                    <c:strCache>
                      <c:ptCount val="4"/>
                      <c:pt idx="1">
                        <c:v>Against Extension</c:v>
                      </c:pt>
                      <c:pt idx="2">
                        <c:v>Pro Extension </c:v>
                      </c:pt>
                      <c:pt idx="3">
                        <c:v>Mixed/Neutral</c:v>
                      </c:pt>
                    </c:strCache>
                  </c:strRef>
                </c:cat>
                <c:val>
                  <c:numRef>
                    <c:extLst>
                      <c:ext uri="{02D57815-91ED-43cb-92C2-25804820EDAC}">
                        <c15:formulaRef>
                          <c15:sqref>' Data &amp; Figures (without N_A)'!$C$137:$F$137</c15:sqref>
                        </c15:formulaRef>
                      </c:ext>
                    </c:extLst>
                    <c:numCache>
                      <c:formatCode>General</c:formatCode>
                      <c:ptCount val="4"/>
                      <c:pt idx="0">
                        <c:v>94</c:v>
                      </c:pt>
                      <c:pt idx="1">
                        <c:v>29</c:v>
                      </c:pt>
                      <c:pt idx="2">
                        <c:v>36</c:v>
                      </c:pt>
                      <c:pt idx="3">
                        <c:v>29</c:v>
                      </c:pt>
                    </c:numCache>
                  </c:numRef>
                </c:val>
                <c:extLst>
                  <c:ext xmlns:c16="http://schemas.microsoft.com/office/drawing/2014/chart" uri="{C3380CC4-5D6E-409C-BE32-E72D297353CC}">
                    <c16:uniqueId val="{0000000F-7CFE-42F4-9CF4-D2F645D43AFC}"/>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 Data &amp; Figures (without N_A)'!$A$138:$B$138</c15:sqref>
                        </c15:formulaRef>
                      </c:ext>
                    </c:extLst>
                    <c:strCache>
                      <c:ptCount val="2"/>
                      <c:pt idx="0">
                        <c:v>GENERAL</c:v>
                      </c:pt>
                      <c:pt idx="1">
                        <c:v>Percentage</c:v>
                      </c:pt>
                    </c:strCache>
                  </c:strRef>
                </c:tx>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1-7CFE-42F4-9CF4-D2F645D43A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3-7CFE-42F4-9CF4-D2F645D43A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5-7CFE-42F4-9CF4-D2F645D43A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17-7CFE-42F4-9CF4-D2F645D43A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B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 Data &amp; Figures (without N_A)'!$C$136:$F$136</c15:sqref>
                        </c15:formulaRef>
                      </c:ext>
                    </c:extLst>
                    <c:strCache>
                      <c:ptCount val="4"/>
                      <c:pt idx="1">
                        <c:v>Against Extension</c:v>
                      </c:pt>
                      <c:pt idx="2">
                        <c:v>Pro Extension </c:v>
                      </c:pt>
                      <c:pt idx="3">
                        <c:v>Mixed/Neutral</c:v>
                      </c:pt>
                    </c:strCache>
                  </c:strRef>
                </c:cat>
                <c:val>
                  <c:numRef>
                    <c:extLst xmlns:c15="http://schemas.microsoft.com/office/drawing/2012/chart">
                      <c:ext xmlns:c15="http://schemas.microsoft.com/office/drawing/2012/chart" uri="{02D57815-91ED-43cb-92C2-25804820EDAC}">
                        <c15:formulaRef>
                          <c15:sqref>' Data &amp; Figures (without N_A)'!$C$138:$F$138</c15:sqref>
                        </c15:formulaRef>
                      </c:ext>
                    </c:extLst>
                    <c:numCache>
                      <c:formatCode>0.00%</c:formatCode>
                      <c:ptCount val="4"/>
                      <c:pt idx="1">
                        <c:v>0.30851063829787234</c:v>
                      </c:pt>
                      <c:pt idx="2">
                        <c:v>0.38297872340425532</c:v>
                      </c:pt>
                      <c:pt idx="3">
                        <c:v>0.30851063829787234</c:v>
                      </c:pt>
                    </c:numCache>
                  </c:numRef>
                </c:val>
                <c:extLst xmlns:c15="http://schemas.microsoft.com/office/drawing/2012/chart">
                  <c:ext xmlns:c16="http://schemas.microsoft.com/office/drawing/2014/chart" uri="{C3380CC4-5D6E-409C-BE32-E72D297353CC}">
                    <c16:uniqueId val="{00000018-7CFE-42F4-9CF4-D2F645D43AFC}"/>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20000"/>
        <a:lumOff val="80000"/>
      </a:schemeClr>
    </a:solidFill>
    <a:ln w="9525" cap="flat" cmpd="sng" algn="ctr">
      <a:noFill/>
      <a:round/>
    </a:ln>
    <a:effectLst>
      <a:softEdge rad="12700"/>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814387</xdr:colOff>
      <xdr:row>7</xdr:row>
      <xdr:rowOff>66674</xdr:rowOff>
    </xdr:from>
    <xdr:to>
      <xdr:col>6</xdr:col>
      <xdr:colOff>23812</xdr:colOff>
      <xdr:row>9</xdr:row>
      <xdr:rowOff>133349</xdr:rowOff>
    </xdr:to>
    <xdr:graphicFrame macro="">
      <xdr:nvGraphicFramePr>
        <xdr:cNvPr id="10" name="Grafico 9">
          <a:extLst>
            <a:ext uri="{FF2B5EF4-FFF2-40B4-BE49-F238E27FC236}">
              <a16:creationId xmlns:a16="http://schemas.microsoft.com/office/drawing/2014/main" id="{786D99A0-9633-A56C-6204-26536818DA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728662</xdr:colOff>
      <xdr:row>39</xdr:row>
      <xdr:rowOff>142875</xdr:rowOff>
    </xdr:from>
    <xdr:to>
      <xdr:col>6</xdr:col>
      <xdr:colOff>109537</xdr:colOff>
      <xdr:row>41</xdr:row>
      <xdr:rowOff>171450</xdr:rowOff>
    </xdr:to>
    <xdr:graphicFrame macro="">
      <xdr:nvGraphicFramePr>
        <xdr:cNvPr id="11" name="Grafico 10">
          <a:extLst>
            <a:ext uri="{FF2B5EF4-FFF2-40B4-BE49-F238E27FC236}">
              <a16:creationId xmlns:a16="http://schemas.microsoft.com/office/drawing/2014/main" id="{B0552732-BA2A-10D0-D08A-4CBC6963A8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619124</xdr:colOff>
      <xdr:row>72</xdr:row>
      <xdr:rowOff>28575</xdr:rowOff>
    </xdr:from>
    <xdr:to>
      <xdr:col>6</xdr:col>
      <xdr:colOff>219074</xdr:colOff>
      <xdr:row>73</xdr:row>
      <xdr:rowOff>153987</xdr:rowOff>
    </xdr:to>
    <xdr:graphicFrame macro="">
      <xdr:nvGraphicFramePr>
        <xdr:cNvPr id="12" name="Grafico 11">
          <a:extLst>
            <a:ext uri="{FF2B5EF4-FFF2-40B4-BE49-F238E27FC236}">
              <a16:creationId xmlns:a16="http://schemas.microsoft.com/office/drawing/2014/main" id="{FD972EF2-11A1-007A-758E-A175FD5DE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425449</xdr:colOff>
      <xdr:row>104</xdr:row>
      <xdr:rowOff>0</xdr:rowOff>
    </xdr:from>
    <xdr:to>
      <xdr:col>6</xdr:col>
      <xdr:colOff>412749</xdr:colOff>
      <xdr:row>105</xdr:row>
      <xdr:rowOff>95250</xdr:rowOff>
    </xdr:to>
    <xdr:graphicFrame macro="">
      <xdr:nvGraphicFramePr>
        <xdr:cNvPr id="5" name="Grafico 12">
          <a:extLst>
            <a:ext uri="{FF2B5EF4-FFF2-40B4-BE49-F238E27FC236}">
              <a16:creationId xmlns:a16="http://schemas.microsoft.com/office/drawing/2014/main" id="{42B6D247-0FF0-AC05-3D22-5C718791AAD4}"/>
            </a:ext>
            <a:ext uri="{147F2762-F138-4A5C-976F-8EAC2B608ADB}">
              <a16:predDERef xmlns:a16="http://schemas.microsoft.com/office/drawing/2014/main" pred="{FD972EF2-11A1-007A-758E-A175FD5DE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752475</xdr:colOff>
      <xdr:row>7</xdr:row>
      <xdr:rowOff>171450</xdr:rowOff>
    </xdr:from>
    <xdr:to>
      <xdr:col>6</xdr:col>
      <xdr:colOff>61914</xdr:colOff>
      <xdr:row>22</xdr:row>
      <xdr:rowOff>23813</xdr:rowOff>
    </xdr:to>
    <xdr:graphicFrame macro="">
      <xdr:nvGraphicFramePr>
        <xdr:cNvPr id="2" name="Chart 1">
          <a:extLst>
            <a:ext uri="{FF2B5EF4-FFF2-40B4-BE49-F238E27FC236}">
              <a16:creationId xmlns:a16="http://schemas.microsoft.com/office/drawing/2014/main" id="{9CDFCEE2-2A4E-435B-8372-D5717B1E1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661988</xdr:colOff>
      <xdr:row>51</xdr:row>
      <xdr:rowOff>11906</xdr:rowOff>
    </xdr:from>
    <xdr:to>
      <xdr:col>6</xdr:col>
      <xdr:colOff>4763</xdr:colOff>
      <xdr:row>66</xdr:row>
      <xdr:rowOff>40481</xdr:rowOff>
    </xdr:to>
    <xdr:graphicFrame macro="">
      <xdr:nvGraphicFramePr>
        <xdr:cNvPr id="3" name="Chart 2">
          <a:extLst>
            <a:ext uri="{FF2B5EF4-FFF2-40B4-BE49-F238E27FC236}">
              <a16:creationId xmlns:a16="http://schemas.microsoft.com/office/drawing/2014/main" id="{356DCC30-8F47-40BC-9D1D-B1CF70BED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650080</xdr:colOff>
      <xdr:row>94</xdr:row>
      <xdr:rowOff>154780</xdr:rowOff>
    </xdr:from>
    <xdr:to>
      <xdr:col>5</xdr:col>
      <xdr:colOff>995361</xdr:colOff>
      <xdr:row>110</xdr:row>
      <xdr:rowOff>2380</xdr:rowOff>
    </xdr:to>
    <xdr:graphicFrame macro="">
      <xdr:nvGraphicFramePr>
        <xdr:cNvPr id="4" name="Chart 3">
          <a:extLst>
            <a:ext uri="{FF2B5EF4-FFF2-40B4-BE49-F238E27FC236}">
              <a16:creationId xmlns:a16="http://schemas.microsoft.com/office/drawing/2014/main" id="{9640D054-FB25-4D4A-A4A0-CDB78EF62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671513</xdr:colOff>
      <xdr:row>139</xdr:row>
      <xdr:rowOff>2381</xdr:rowOff>
    </xdr:from>
    <xdr:to>
      <xdr:col>6</xdr:col>
      <xdr:colOff>23813</xdr:colOff>
      <xdr:row>154</xdr:row>
      <xdr:rowOff>30956</xdr:rowOff>
    </xdr:to>
    <xdr:graphicFrame macro="">
      <xdr:nvGraphicFramePr>
        <xdr:cNvPr id="5" name="Chart 4">
          <a:extLst>
            <a:ext uri="{FF2B5EF4-FFF2-40B4-BE49-F238E27FC236}">
              <a16:creationId xmlns:a16="http://schemas.microsoft.com/office/drawing/2014/main" id="{83A6F7CC-232A-4DE1-B4F1-FBE5E21AC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2556F-1479-411F-AEEB-75D423F9BAD6}">
  <dimension ref="A1:V142"/>
  <sheetViews>
    <sheetView zoomScale="84" zoomScaleNormal="70" workbookViewId="0">
      <selection sqref="A1:I1"/>
    </sheetView>
  </sheetViews>
  <sheetFormatPr defaultColWidth="9" defaultRowHeight="14.25" x14ac:dyDescent="0.45"/>
  <cols>
    <col min="1" max="1" width="17" style="2" customWidth="1"/>
    <col min="2" max="2" width="22.265625" style="2" customWidth="1"/>
    <col min="3" max="3" width="15.86328125" style="2" customWidth="1"/>
    <col min="4" max="4" width="25.265625" style="2" customWidth="1"/>
    <col min="5" max="5" width="24.73046875" style="2" customWidth="1"/>
    <col min="6" max="7" width="15" style="2" customWidth="1"/>
    <col min="8" max="8" width="26" style="2" customWidth="1"/>
    <col min="9" max="9" width="69.59765625" style="2" customWidth="1"/>
    <col min="10" max="10" width="17.59765625" style="2" customWidth="1"/>
    <col min="11" max="11" width="25" style="2" customWidth="1"/>
    <col min="12" max="13" width="15" style="2" customWidth="1"/>
    <col min="14" max="14" width="21.59765625" style="2" customWidth="1"/>
    <col min="15" max="16" width="16" style="2" customWidth="1"/>
    <col min="17" max="18" width="26" style="2" customWidth="1"/>
    <col min="19" max="21" width="22.59765625" style="2" customWidth="1"/>
    <col min="22" max="22" width="20.59765625" style="2" customWidth="1"/>
    <col min="23" max="23" width="16.73046875" style="2" customWidth="1"/>
    <col min="24" max="16384" width="9" style="2"/>
  </cols>
  <sheetData>
    <row r="1" spans="1:22" ht="409.5" customHeight="1" x14ac:dyDescent="0.45">
      <c r="A1" s="87" t="s">
        <v>1159</v>
      </c>
      <c r="B1" s="88"/>
      <c r="C1" s="88"/>
      <c r="D1" s="88"/>
      <c r="E1" s="88"/>
      <c r="F1" s="88"/>
      <c r="G1" s="88"/>
      <c r="H1" s="88"/>
      <c r="I1" s="88"/>
      <c r="J1" s="3"/>
      <c r="K1" s="3"/>
      <c r="L1" s="3"/>
      <c r="M1" s="3"/>
      <c r="N1" s="3"/>
      <c r="O1" s="3"/>
      <c r="P1" s="3"/>
      <c r="Q1" s="3"/>
      <c r="R1" s="3"/>
      <c r="S1" s="3"/>
      <c r="T1" s="3"/>
      <c r="U1" s="3"/>
      <c r="V1" s="4"/>
    </row>
    <row r="2" spans="1:22" s="1" customFormat="1" ht="13.5" x14ac:dyDescent="0.35"/>
    <row r="3" spans="1:22" s="1" customFormat="1" ht="13.5" x14ac:dyDescent="0.35"/>
    <row r="4" spans="1:22" s="1" customFormat="1" ht="13.5" x14ac:dyDescent="0.35"/>
    <row r="5" spans="1:22" s="1" customFormat="1" ht="13.5" x14ac:dyDescent="0.35"/>
    <row r="6" spans="1:22" s="1" customFormat="1" ht="13.5" x14ac:dyDescent="0.35"/>
    <row r="7" spans="1:22" s="1" customFormat="1" ht="13.5" x14ac:dyDescent="0.35"/>
    <row r="8" spans="1:22" s="1" customFormat="1" ht="13.5" x14ac:dyDescent="0.35"/>
    <row r="9" spans="1:22" s="1" customFormat="1" ht="13.5" x14ac:dyDescent="0.35"/>
    <row r="10" spans="1:22" s="1" customFormat="1" ht="13.5" x14ac:dyDescent="0.35"/>
    <row r="11" spans="1:22" s="1" customFormat="1" ht="13.5" x14ac:dyDescent="0.35"/>
    <row r="12" spans="1:22" s="1" customFormat="1" ht="13.5" x14ac:dyDescent="0.35"/>
    <row r="13" spans="1:22" s="1" customFormat="1" ht="13.5" x14ac:dyDescent="0.35"/>
    <row r="14" spans="1:22" s="1" customFormat="1" ht="13.5" x14ac:dyDescent="0.35"/>
    <row r="15" spans="1:22" s="1" customFormat="1" ht="13.5" x14ac:dyDescent="0.35"/>
    <row r="16" spans="1:22" s="1" customFormat="1" ht="13.5" x14ac:dyDescent="0.35"/>
    <row r="17" s="1" customFormat="1" ht="13.5" x14ac:dyDescent="0.35"/>
    <row r="18" s="1" customFormat="1" ht="13.5" x14ac:dyDescent="0.35"/>
    <row r="19" s="1" customFormat="1" ht="13.5" x14ac:dyDescent="0.35"/>
    <row r="20" s="1" customFormat="1" ht="13.5" x14ac:dyDescent="0.35"/>
    <row r="21" s="1" customFormat="1" ht="13.5" x14ac:dyDescent="0.35"/>
    <row r="22" s="1" customFormat="1" ht="13.5" x14ac:dyDescent="0.35"/>
    <row r="23" s="1" customFormat="1" ht="13.5" x14ac:dyDescent="0.35"/>
    <row r="24" s="1" customFormat="1" ht="13.5" x14ac:dyDescent="0.35"/>
    <row r="25" s="1" customFormat="1" ht="13.5" x14ac:dyDescent="0.35"/>
    <row r="26" s="1" customFormat="1" ht="13.5" x14ac:dyDescent="0.35"/>
    <row r="27" s="1" customFormat="1" ht="13.5" x14ac:dyDescent="0.35"/>
    <row r="28" s="1" customFormat="1" ht="13.5" x14ac:dyDescent="0.35"/>
    <row r="29" s="1" customFormat="1" ht="13.5" x14ac:dyDescent="0.35"/>
    <row r="30" s="1" customFormat="1" ht="13.5" x14ac:dyDescent="0.35"/>
    <row r="31" s="1" customFormat="1" ht="13.5" x14ac:dyDescent="0.35"/>
    <row r="32" s="1" customFormat="1" ht="13.5" x14ac:dyDescent="0.35"/>
    <row r="33" s="1" customFormat="1" ht="13.5" x14ac:dyDescent="0.35"/>
    <row r="34" s="1" customFormat="1" ht="13.5" x14ac:dyDescent="0.35"/>
    <row r="35" s="1" customFormat="1" ht="13.5" x14ac:dyDescent="0.35"/>
    <row r="36" s="1" customFormat="1" ht="13.5" x14ac:dyDescent="0.35"/>
    <row r="37" s="1" customFormat="1" ht="13.5" x14ac:dyDescent="0.35"/>
    <row r="38" s="1" customFormat="1" ht="13.5" x14ac:dyDescent="0.35"/>
    <row r="39" s="1" customFormat="1" ht="13.5" x14ac:dyDescent="0.35"/>
    <row r="40" s="1" customFormat="1" ht="13.5" x14ac:dyDescent="0.35"/>
    <row r="41" s="1" customFormat="1" ht="13.5" x14ac:dyDescent="0.35"/>
    <row r="42" s="1" customFormat="1" ht="13.5" x14ac:dyDescent="0.35"/>
    <row r="43" s="1" customFormat="1" ht="13.5" x14ac:dyDescent="0.35"/>
    <row r="44" s="1" customFormat="1" ht="13.5" x14ac:dyDescent="0.35"/>
    <row r="45" s="1" customFormat="1" ht="13.5" x14ac:dyDescent="0.35"/>
    <row r="46" s="1" customFormat="1" ht="13.5" x14ac:dyDescent="0.35"/>
    <row r="47" s="1" customFormat="1" ht="13.5" x14ac:dyDescent="0.35"/>
    <row r="48" s="1" customFormat="1" ht="13.5" x14ac:dyDescent="0.35"/>
    <row r="49" s="1" customFormat="1" ht="13.5" x14ac:dyDescent="0.35"/>
    <row r="50" s="1" customFormat="1" ht="13.5" x14ac:dyDescent="0.35"/>
    <row r="51" s="1" customFormat="1" ht="13.5" x14ac:dyDescent="0.35"/>
    <row r="52" s="1" customFormat="1" ht="13.5" x14ac:dyDescent="0.35"/>
    <row r="53" s="1" customFormat="1" ht="13.5" x14ac:dyDescent="0.35"/>
    <row r="54" s="1" customFormat="1" ht="13.5" x14ac:dyDescent="0.35"/>
    <row r="55" s="1" customFormat="1" ht="13.5" x14ac:dyDescent="0.35"/>
    <row r="56" s="1" customFormat="1" ht="13.5" x14ac:dyDescent="0.35"/>
    <row r="57" s="1" customFormat="1" ht="13.5" x14ac:dyDescent="0.35"/>
    <row r="58" s="1" customFormat="1" ht="13.5" x14ac:dyDescent="0.35"/>
    <row r="59" s="1" customFormat="1" ht="13.5" x14ac:dyDescent="0.35"/>
    <row r="60" s="1" customFormat="1" ht="13.5" x14ac:dyDescent="0.35"/>
    <row r="61" s="1" customFormat="1" ht="13.5" x14ac:dyDescent="0.35"/>
    <row r="62" s="1" customFormat="1" ht="13.5" x14ac:dyDescent="0.35"/>
    <row r="63" s="1" customFormat="1" ht="13.5" x14ac:dyDescent="0.35"/>
    <row r="64" s="1" customFormat="1" ht="13.5" x14ac:dyDescent="0.35"/>
    <row r="65" s="1" customFormat="1" ht="13.5" x14ac:dyDescent="0.35"/>
    <row r="66" s="1" customFormat="1" ht="13.5" x14ac:dyDescent="0.35"/>
    <row r="67" s="1" customFormat="1" ht="13.5" x14ac:dyDescent="0.35"/>
    <row r="68" s="1" customFormat="1" ht="13.5" x14ac:dyDescent="0.35"/>
    <row r="69" s="1" customFormat="1" ht="13.5" x14ac:dyDescent="0.35"/>
    <row r="70" s="1" customFormat="1" ht="13.5" x14ac:dyDescent="0.35"/>
    <row r="71" s="1" customFormat="1" ht="13.5" x14ac:dyDescent="0.35"/>
    <row r="72" s="1" customFormat="1" ht="13.5" x14ac:dyDescent="0.35"/>
    <row r="73" s="1" customFormat="1" ht="13.5" x14ac:dyDescent="0.35"/>
    <row r="74" s="1" customFormat="1" ht="13.5" x14ac:dyDescent="0.35"/>
    <row r="75" s="1" customFormat="1" ht="13.5" x14ac:dyDescent="0.35"/>
    <row r="76" s="1" customFormat="1" ht="13.5" x14ac:dyDescent="0.35"/>
    <row r="77" s="1" customFormat="1" ht="13.5" x14ac:dyDescent="0.35"/>
    <row r="78" s="1" customFormat="1" ht="13.5" x14ac:dyDescent="0.35"/>
    <row r="79" s="1" customFormat="1" ht="13.5" x14ac:dyDescent="0.35"/>
    <row r="80" s="1" customFormat="1" ht="13.5" x14ac:dyDescent="0.35"/>
    <row r="81" s="1" customFormat="1" ht="13.5" x14ac:dyDescent="0.35"/>
    <row r="82" s="1" customFormat="1" ht="13.5" x14ac:dyDescent="0.35"/>
    <row r="83" s="1" customFormat="1" ht="13.5" x14ac:dyDescent="0.35"/>
    <row r="84" s="1" customFormat="1" ht="13.5" x14ac:dyDescent="0.35"/>
    <row r="85" s="1" customFormat="1" ht="13.5" x14ac:dyDescent="0.35"/>
    <row r="86" s="1" customFormat="1" ht="13.5" x14ac:dyDescent="0.35"/>
    <row r="87" s="1" customFormat="1" ht="13.5" x14ac:dyDescent="0.35"/>
    <row r="88" s="1" customFormat="1" ht="13.5" x14ac:dyDescent="0.35"/>
    <row r="89" s="1" customFormat="1" ht="13.5" x14ac:dyDescent="0.35"/>
    <row r="90" s="1" customFormat="1" ht="13.5" x14ac:dyDescent="0.35"/>
    <row r="91" s="1" customFormat="1" ht="13.5" x14ac:dyDescent="0.35"/>
    <row r="92" s="1" customFormat="1" ht="13.5" x14ac:dyDescent="0.35"/>
    <row r="93" s="1" customFormat="1" ht="13.5" x14ac:dyDescent="0.35"/>
    <row r="94" s="1" customFormat="1" ht="13.5" x14ac:dyDescent="0.35"/>
    <row r="95" s="1" customFormat="1" ht="13.5" x14ac:dyDescent="0.35"/>
    <row r="96" s="1" customFormat="1" ht="13.5" x14ac:dyDescent="0.35"/>
    <row r="97" s="1" customFormat="1" ht="13.5" x14ac:dyDescent="0.35"/>
    <row r="98" s="1" customFormat="1" ht="13.5" x14ac:dyDescent="0.35"/>
    <row r="99" s="1" customFormat="1" ht="13.5" x14ac:dyDescent="0.35"/>
    <row r="100" s="1" customFormat="1" ht="13.5" x14ac:dyDescent="0.35"/>
    <row r="101" s="1" customFormat="1" ht="13.5" x14ac:dyDescent="0.35"/>
    <row r="102" s="1" customFormat="1" ht="13.5" x14ac:dyDescent="0.35"/>
    <row r="103" s="1" customFormat="1" ht="13.5" x14ac:dyDescent="0.35"/>
    <row r="104" s="1" customFormat="1" ht="13.5" x14ac:dyDescent="0.35"/>
    <row r="105" s="1" customFormat="1" ht="13.5" x14ac:dyDescent="0.35"/>
    <row r="106" s="1" customFormat="1" ht="13.5" x14ac:dyDescent="0.35"/>
    <row r="107" s="1" customFormat="1" ht="13.5" x14ac:dyDescent="0.35"/>
    <row r="108" s="1" customFormat="1" ht="13.5" x14ac:dyDescent="0.35"/>
    <row r="109" s="1" customFormat="1" ht="13.5" x14ac:dyDescent="0.35"/>
    <row r="110" s="1" customFormat="1" ht="13.5" x14ac:dyDescent="0.35"/>
    <row r="111" s="1" customFormat="1" ht="13.5" x14ac:dyDescent="0.35"/>
    <row r="112" s="1" customFormat="1" ht="13.5" x14ac:dyDescent="0.35"/>
    <row r="113" s="1" customFormat="1" ht="13.5" x14ac:dyDescent="0.35"/>
    <row r="114" s="1" customFormat="1" ht="13.5" x14ac:dyDescent="0.35"/>
    <row r="115" s="1" customFormat="1" ht="13.5" x14ac:dyDescent="0.35"/>
    <row r="116" s="1" customFormat="1" ht="13.5" x14ac:dyDescent="0.35"/>
    <row r="117" s="1" customFormat="1" ht="13.5" x14ac:dyDescent="0.35"/>
    <row r="118" s="1" customFormat="1" ht="13.5" x14ac:dyDescent="0.35"/>
    <row r="119" s="1" customFormat="1" ht="13.5" x14ac:dyDescent="0.35"/>
    <row r="120" s="1" customFormat="1" ht="13.5" x14ac:dyDescent="0.35"/>
    <row r="121" s="1" customFormat="1" ht="13.5" x14ac:dyDescent="0.35"/>
    <row r="122" s="1" customFormat="1" ht="13.5" x14ac:dyDescent="0.35"/>
    <row r="123" s="1" customFormat="1" ht="13.5" x14ac:dyDescent="0.35"/>
    <row r="124" s="1" customFormat="1" ht="13.5" x14ac:dyDescent="0.35"/>
    <row r="125" s="1" customFormat="1" ht="13.5" x14ac:dyDescent="0.35"/>
    <row r="126" s="1" customFormat="1" ht="13.5" x14ac:dyDescent="0.35"/>
    <row r="127" s="1" customFormat="1" ht="13.5" x14ac:dyDescent="0.35"/>
    <row r="128" s="1" customFormat="1" ht="13.5" x14ac:dyDescent="0.35"/>
    <row r="129" s="1" customFormat="1" ht="13.5" x14ac:dyDescent="0.35"/>
    <row r="130" s="1" customFormat="1" ht="13.5" x14ac:dyDescent="0.35"/>
    <row r="131" s="1" customFormat="1" ht="13.5" x14ac:dyDescent="0.35"/>
    <row r="132" s="1" customFormat="1" ht="13.5" x14ac:dyDescent="0.35"/>
    <row r="133" s="1" customFormat="1" ht="13.5" x14ac:dyDescent="0.35"/>
    <row r="134" s="1" customFormat="1" ht="13.5" x14ac:dyDescent="0.35"/>
    <row r="135" s="1" customFormat="1" ht="13.5" x14ac:dyDescent="0.35"/>
    <row r="136" s="1" customFormat="1" ht="13.5" x14ac:dyDescent="0.35"/>
    <row r="137" s="1" customFormat="1" ht="13.5" x14ac:dyDescent="0.35"/>
    <row r="138" s="1" customFormat="1" ht="13.5" x14ac:dyDescent="0.35"/>
    <row r="139" s="1" customFormat="1" ht="13.5" x14ac:dyDescent="0.35"/>
    <row r="140" s="1" customFormat="1" ht="13.5" x14ac:dyDescent="0.35"/>
    <row r="141" s="1" customFormat="1" ht="13.5" x14ac:dyDescent="0.35"/>
    <row r="142" s="1" customFormat="1" ht="13.5" x14ac:dyDescent="0.35"/>
  </sheetData>
  <mergeCells count="1">
    <mergeCell ref="A1:I1"/>
  </mergeCells>
  <conditionalFormatting sqref="F2:G176 I2:J176 L2:M176 O2:P176">
    <cfRule type="containsText" dxfId="166" priority="4" operator="containsText" text="Mixed/Neutral">
      <formula>NOT(ISERROR(SEARCH("Mixed/Neutral",F2)))</formula>
    </cfRule>
    <cfRule type="containsText" dxfId="165" priority="5" operator="containsText" text="Positive">
      <formula>NOT(ISERROR(SEARCH("Positive",F2)))</formula>
    </cfRule>
    <cfRule type="containsText" dxfId="164" priority="9" operator="containsText" text="Negative">
      <formula>NOT(ISERROR(SEARCH("Negative",F2)))</formula>
    </cfRule>
  </conditionalFormatting>
  <dataValidations count="2">
    <dataValidation type="list" allowBlank="1" showInputMessage="1" showErrorMessage="1" sqref="D141 L2:L136 F2:F138 I2:I136 O2:O136" xr:uid="{4CBE14B5-37D6-4BBB-AA6C-E14786DB1DE5}">
      <formula1>"Positive, Negative, Mixed/Neutral"</formula1>
    </dataValidation>
    <dataValidation type="list" allowBlank="1" showInputMessage="1" showErrorMessage="1" sqref="M2:M140 J2:J141 G2:G142 P2:P142" xr:uid="{8DDE1F59-E017-49FB-BCCA-CE5DE1BE2865}">
      <formula1>"Positive, Negative"</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5F240-968F-430C-A56E-BB043D0C54EF}">
  <dimension ref="A1:G128"/>
  <sheetViews>
    <sheetView topLeftCell="A73" workbookViewId="0">
      <selection activeCell="I102" sqref="I102"/>
    </sheetView>
  </sheetViews>
  <sheetFormatPr defaultRowHeight="14.25" x14ac:dyDescent="0.45"/>
  <cols>
    <col min="1" max="1" width="26.3984375" bestFit="1" customWidth="1"/>
    <col min="2" max="2" width="10.1328125" bestFit="1" customWidth="1"/>
    <col min="3" max="3" width="9.265625" customWidth="1"/>
    <col min="4" max="5" width="13.265625" customWidth="1"/>
    <col min="6" max="6" width="14.06640625" customWidth="1"/>
    <col min="7" max="7" width="11.265625" customWidth="1"/>
  </cols>
  <sheetData>
    <row r="1" spans="1:7" s="49" customFormat="1" x14ac:dyDescent="0.45">
      <c r="A1" s="49" t="s">
        <v>1131</v>
      </c>
    </row>
    <row r="3" spans="1:7" ht="15.75" x14ac:dyDescent="0.45">
      <c r="A3" s="90" t="s">
        <v>1132</v>
      </c>
      <c r="B3" s="90"/>
      <c r="C3" s="90"/>
      <c r="D3" s="90"/>
      <c r="E3" s="90"/>
      <c r="F3" s="90"/>
      <c r="G3" s="90"/>
    </row>
    <row r="5" spans="1:7" ht="27.75" x14ac:dyDescent="0.45">
      <c r="C5" s="30" t="s">
        <v>1133</v>
      </c>
      <c r="D5" s="31" t="s">
        <v>1134</v>
      </c>
      <c r="E5" s="31" t="s">
        <v>1135</v>
      </c>
      <c r="F5" s="31" t="s">
        <v>328</v>
      </c>
      <c r="G5" s="31" t="s">
        <v>8</v>
      </c>
    </row>
    <row r="6" spans="1:7" x14ac:dyDescent="0.45">
      <c r="A6" s="89" t="s">
        <v>1136</v>
      </c>
      <c r="B6" s="32" t="s">
        <v>1137</v>
      </c>
      <c r="C6" s="33">
        <f>+C13+C16+C19+C22+C25+C28+C31</f>
        <v>272</v>
      </c>
      <c r="D6" s="34">
        <f>+D13+D16+D19+D22+D25+D28+D31</f>
        <v>79</v>
      </c>
      <c r="E6" s="35">
        <f t="shared" ref="E6:G6" si="0">+E13+E16+E19+E22+E25+E28+E31</f>
        <v>32</v>
      </c>
      <c r="F6" s="59">
        <f>+F13+F16+F19+F22+F25+F28+F31</f>
        <v>6</v>
      </c>
      <c r="G6" s="36">
        <f t="shared" si="0"/>
        <v>155</v>
      </c>
    </row>
    <row r="7" spans="1:7" x14ac:dyDescent="0.45">
      <c r="A7" s="89"/>
      <c r="B7" s="37" t="s">
        <v>1138</v>
      </c>
      <c r="C7" s="38"/>
      <c r="D7" s="44">
        <f>+D6/$C$6</f>
        <v>0.29044117647058826</v>
      </c>
      <c r="E7" s="46">
        <f>+E6/$C$6</f>
        <v>0.11764705882352941</v>
      </c>
      <c r="F7" s="60">
        <f>+F6/$C$6</f>
        <v>2.2058823529411766E-2</v>
      </c>
      <c r="G7" s="45">
        <f t="shared" ref="G7" si="1">+G6/$C$6</f>
        <v>0.56985294117647056</v>
      </c>
    </row>
    <row r="9" spans="1:7" ht="203.65" customHeight="1" x14ac:dyDescent="0.45"/>
    <row r="12" spans="1:7" ht="27.75" x14ac:dyDescent="0.45">
      <c r="C12" s="40" t="s">
        <v>1133</v>
      </c>
      <c r="D12" s="31" t="s">
        <v>1134</v>
      </c>
      <c r="E12" s="31" t="s">
        <v>1135</v>
      </c>
      <c r="F12" s="31" t="s">
        <v>328</v>
      </c>
      <c r="G12" s="31" t="s">
        <v>8</v>
      </c>
    </row>
    <row r="13" spans="1:7" x14ac:dyDescent="0.45">
      <c r="A13" s="89" t="s">
        <v>1139</v>
      </c>
      <c r="B13" s="32" t="s">
        <v>1137</v>
      </c>
      <c r="C13" s="33">
        <f>SUM(D13:G13)</f>
        <v>43</v>
      </c>
      <c r="D13" s="34">
        <f>'BXL-based Trade Associations'!D47</f>
        <v>20</v>
      </c>
      <c r="E13" s="35">
        <f>'BXL-based Trade Associations'!D48</f>
        <v>2</v>
      </c>
      <c r="F13" s="59">
        <f>'BXL-based Trade Associations'!D49</f>
        <v>0</v>
      </c>
      <c r="G13" s="36">
        <f>'BXL-based Trade Associations'!D50</f>
        <v>21</v>
      </c>
    </row>
    <row r="14" spans="1:7" x14ac:dyDescent="0.45">
      <c r="A14" s="89"/>
      <c r="B14" s="37" t="s">
        <v>1138</v>
      </c>
      <c r="C14" s="41"/>
      <c r="D14" s="44">
        <f>+D13/C13</f>
        <v>0.46511627906976744</v>
      </c>
      <c r="E14" s="46">
        <f>+E13/C13</f>
        <v>4.6511627906976744E-2</v>
      </c>
      <c r="F14" s="60">
        <f>+F13/C13</f>
        <v>0</v>
      </c>
      <c r="G14" s="45">
        <f>+G13/C13</f>
        <v>0.48837209302325579</v>
      </c>
    </row>
    <row r="15" spans="1:7" x14ac:dyDescent="0.45">
      <c r="C15" s="40"/>
      <c r="D15" s="42"/>
      <c r="E15" s="42"/>
      <c r="F15" s="42"/>
      <c r="G15" s="42"/>
    </row>
    <row r="16" spans="1:7" x14ac:dyDescent="0.45">
      <c r="A16" s="91" t="s">
        <v>1140</v>
      </c>
      <c r="B16" s="32" t="s">
        <v>1137</v>
      </c>
      <c r="C16" s="33">
        <f>SUM(D16:G16)</f>
        <v>81</v>
      </c>
      <c r="D16" s="34">
        <f>'National Trade Associations'!E86</f>
        <v>25</v>
      </c>
      <c r="E16" s="35">
        <f>'National Trade Associations'!E87</f>
        <v>13</v>
      </c>
      <c r="F16" s="59">
        <f>'National Trade Associations'!E88</f>
        <v>4</v>
      </c>
      <c r="G16" s="36">
        <f>'National Trade Associations'!E89</f>
        <v>39</v>
      </c>
    </row>
    <row r="17" spans="1:7" x14ac:dyDescent="0.45">
      <c r="A17" s="91"/>
      <c r="B17" s="37" t="s">
        <v>1138</v>
      </c>
      <c r="C17" s="43"/>
      <c r="D17" s="44">
        <f>+D16/C16</f>
        <v>0.30864197530864196</v>
      </c>
      <c r="E17" s="46">
        <f>+E16/C16</f>
        <v>0.16049382716049382</v>
      </c>
      <c r="F17" s="60">
        <f>+F16/C16</f>
        <v>4.9382716049382713E-2</v>
      </c>
      <c r="G17" s="45">
        <f>+G16/C16</f>
        <v>0.48148148148148145</v>
      </c>
    </row>
    <row r="19" spans="1:7" x14ac:dyDescent="0.45">
      <c r="A19" s="91" t="s">
        <v>1141</v>
      </c>
      <c r="B19" s="32" t="s">
        <v>1137</v>
      </c>
      <c r="C19" s="33">
        <f>SUM(D19:G19)</f>
        <v>29</v>
      </c>
      <c r="D19" s="34">
        <f>'Governments-Regulators'!E33</f>
        <v>7</v>
      </c>
      <c r="E19" s="35">
        <f>'Governments-Regulators'!E34</f>
        <v>2</v>
      </c>
      <c r="F19" s="59">
        <f>'Governments-Regulators'!E35</f>
        <v>2</v>
      </c>
      <c r="G19" s="36">
        <f>'Governments-Regulators'!E36</f>
        <v>18</v>
      </c>
    </row>
    <row r="20" spans="1:7" x14ac:dyDescent="0.45">
      <c r="A20" s="91"/>
      <c r="B20" s="37" t="s">
        <v>1138</v>
      </c>
      <c r="C20" s="43"/>
      <c r="D20" s="44">
        <f>+D19/C19</f>
        <v>0.2413793103448276</v>
      </c>
      <c r="E20" s="46">
        <f>+E19/C19</f>
        <v>6.8965517241379309E-2</v>
      </c>
      <c r="F20" s="60">
        <f>+F19/C19</f>
        <v>6.8965517241379309E-2</v>
      </c>
      <c r="G20" s="45">
        <f>+G19/C19</f>
        <v>0.62068965517241381</v>
      </c>
    </row>
    <row r="22" spans="1:7" x14ac:dyDescent="0.45">
      <c r="A22" s="89" t="s">
        <v>1142</v>
      </c>
      <c r="B22" s="32" t="s">
        <v>1137</v>
      </c>
      <c r="C22" s="33">
        <f>SUM(D22:G22)</f>
        <v>11</v>
      </c>
      <c r="D22" s="34">
        <f>'Civil Society-NGOs'!D15</f>
        <v>5</v>
      </c>
      <c r="E22" s="35">
        <f>'Civil Society-NGOs'!D16</f>
        <v>1</v>
      </c>
      <c r="F22" s="59">
        <f>'Civil Society-NGOs'!D17</f>
        <v>0</v>
      </c>
      <c r="G22" s="36">
        <f>'Civil Society-NGOs'!D18</f>
        <v>5</v>
      </c>
    </row>
    <row r="23" spans="1:7" x14ac:dyDescent="0.45">
      <c r="A23" s="89"/>
      <c r="B23" s="37" t="s">
        <v>1138</v>
      </c>
      <c r="C23" s="43"/>
      <c r="D23" s="44">
        <f>+D22/C22</f>
        <v>0.45454545454545453</v>
      </c>
      <c r="E23" s="39">
        <f>+E22/C22</f>
        <v>9.0909090909090912E-2</v>
      </c>
      <c r="F23" s="61">
        <f>+F22/C22</f>
        <v>0</v>
      </c>
      <c r="G23" s="45">
        <f>+G22/C22</f>
        <v>0.45454545454545453</v>
      </c>
    </row>
    <row r="25" spans="1:7" x14ac:dyDescent="0.45">
      <c r="A25" s="91" t="s">
        <v>1143</v>
      </c>
      <c r="B25" s="32" t="s">
        <v>1137</v>
      </c>
      <c r="C25" s="33">
        <f>SUM(D25:G25)</f>
        <v>86</v>
      </c>
      <c r="D25" s="34">
        <f>Companies!F90</f>
        <v>17</v>
      </c>
      <c r="E25" s="35">
        <f>Companies!F91</f>
        <v>14</v>
      </c>
      <c r="F25" s="59">
        <f>Companies!F92</f>
        <v>0</v>
      </c>
      <c r="G25" s="36">
        <f>Companies!F93</f>
        <v>55</v>
      </c>
    </row>
    <row r="26" spans="1:7" x14ac:dyDescent="0.45">
      <c r="A26" s="91"/>
      <c r="B26" s="37" t="s">
        <v>1138</v>
      </c>
      <c r="C26" s="43"/>
      <c r="D26" s="44">
        <f>+D25/C25</f>
        <v>0.19767441860465115</v>
      </c>
      <c r="E26" s="46">
        <f>+E25/C25</f>
        <v>0.16279069767441862</v>
      </c>
      <c r="F26" s="60">
        <f>+F25/C25</f>
        <v>0</v>
      </c>
      <c r="G26" s="45">
        <f>+G25/C25</f>
        <v>0.63953488372093026</v>
      </c>
    </row>
    <row r="28" spans="1:7" x14ac:dyDescent="0.45">
      <c r="A28" s="91" t="s">
        <v>1144</v>
      </c>
      <c r="B28" s="32" t="s">
        <v>1137</v>
      </c>
      <c r="C28" s="33">
        <f>SUM(D28:G28)</f>
        <v>18</v>
      </c>
      <c r="D28" s="34">
        <f>'Research Institutes - Academics'!E22</f>
        <v>2</v>
      </c>
      <c r="E28" s="35">
        <f>'Research Institutes - Academics'!E23</f>
        <v>0</v>
      </c>
      <c r="F28" s="59">
        <f>'Research Institutes - Academics'!E24</f>
        <v>0</v>
      </c>
      <c r="G28" s="36">
        <f>'Research Institutes - Academics'!E25</f>
        <v>16</v>
      </c>
    </row>
    <row r="29" spans="1:7" x14ac:dyDescent="0.45">
      <c r="A29" s="91"/>
      <c r="B29" s="37" t="s">
        <v>1138</v>
      </c>
      <c r="C29" s="43"/>
      <c r="D29" s="44">
        <f>+D28/C28</f>
        <v>0.1111111111111111</v>
      </c>
      <c r="E29" s="46">
        <f>+E28/C28</f>
        <v>0</v>
      </c>
      <c r="F29" s="60">
        <f>+F28/C28</f>
        <v>0</v>
      </c>
      <c r="G29" s="45">
        <f>+G28/C28</f>
        <v>0.88888888888888884</v>
      </c>
    </row>
    <row r="31" spans="1:7" x14ac:dyDescent="0.45">
      <c r="A31" s="89" t="s">
        <v>1145</v>
      </c>
      <c r="B31" s="32" t="s">
        <v>1137</v>
      </c>
      <c r="C31" s="33">
        <f>SUM(D31:G31)</f>
        <v>4</v>
      </c>
      <c r="D31" s="34">
        <f>'Individual Commentators'!E8</f>
        <v>3</v>
      </c>
      <c r="E31" s="35">
        <f>'Individual Commentators'!E9</f>
        <v>0</v>
      </c>
      <c r="F31" s="59">
        <f>'Individual Commentators'!E10</f>
        <v>0</v>
      </c>
      <c r="G31" s="36">
        <f>'Individual Commentators'!E11</f>
        <v>1</v>
      </c>
    </row>
    <row r="32" spans="1:7" x14ac:dyDescent="0.45">
      <c r="A32" s="89"/>
      <c r="B32" s="37" t="s">
        <v>1138</v>
      </c>
      <c r="C32" s="43"/>
      <c r="D32" s="44">
        <f>+D31/C31</f>
        <v>0.75</v>
      </c>
      <c r="E32" s="46">
        <f>+E31/C31</f>
        <v>0</v>
      </c>
      <c r="F32" s="60">
        <f>+F31/C31</f>
        <v>0</v>
      </c>
      <c r="G32" s="45">
        <f>+G31/C31</f>
        <v>0.25</v>
      </c>
    </row>
    <row r="35" spans="1:7" x14ac:dyDescent="0.45">
      <c r="A35" s="92" t="s">
        <v>1158</v>
      </c>
      <c r="B35" s="92"/>
      <c r="C35" s="92"/>
      <c r="D35" s="92"/>
      <c r="E35" s="92"/>
      <c r="F35" s="92"/>
      <c r="G35" s="92"/>
    </row>
    <row r="37" spans="1:7" ht="27.75" x14ac:dyDescent="0.45">
      <c r="C37" s="40" t="s">
        <v>1133</v>
      </c>
      <c r="D37" s="31" t="s">
        <v>1146</v>
      </c>
      <c r="E37" s="31" t="s">
        <v>1147</v>
      </c>
      <c r="F37" s="31" t="s">
        <v>328</v>
      </c>
      <c r="G37" s="31" t="s">
        <v>8</v>
      </c>
    </row>
    <row r="38" spans="1:7" x14ac:dyDescent="0.45">
      <c r="A38" s="89" t="s">
        <v>1136</v>
      </c>
      <c r="B38" s="32" t="s">
        <v>1137</v>
      </c>
      <c r="C38" s="33">
        <f>SUM(D38:G38)</f>
        <v>272</v>
      </c>
      <c r="D38" s="34">
        <f>+D45+D48+D51+D54+D57+D60+D63</f>
        <v>78</v>
      </c>
      <c r="E38" s="35">
        <f>+E45+E48+E51+E54+E57+E60+E63</f>
        <v>50</v>
      </c>
      <c r="F38" s="59">
        <f>+F45+F48+F51+F54+F57+F60+F63</f>
        <v>15</v>
      </c>
      <c r="G38" s="36">
        <f>+G45+G48+G51+G54+G57+G60+G63</f>
        <v>129</v>
      </c>
    </row>
    <row r="39" spans="1:7" x14ac:dyDescent="0.45">
      <c r="A39" s="89"/>
      <c r="B39" s="37" t="s">
        <v>1138</v>
      </c>
      <c r="C39" s="43"/>
      <c r="D39" s="44">
        <f>+D38/C38</f>
        <v>0.28676470588235292</v>
      </c>
      <c r="E39" s="46">
        <f>+E38/C38</f>
        <v>0.18382352941176472</v>
      </c>
      <c r="F39" s="60">
        <f>+F38/C38</f>
        <v>5.514705882352941E-2</v>
      </c>
      <c r="G39" s="45">
        <f>+G38/C38</f>
        <v>0.47426470588235292</v>
      </c>
    </row>
    <row r="41" spans="1:7" ht="183.6" customHeight="1" x14ac:dyDescent="0.45"/>
    <row r="44" spans="1:7" ht="27.75" x14ac:dyDescent="0.45">
      <c r="C44" s="40" t="s">
        <v>1133</v>
      </c>
      <c r="D44" s="31" t="s">
        <v>1146</v>
      </c>
      <c r="E44" s="31" t="s">
        <v>1147</v>
      </c>
      <c r="F44" s="31" t="s">
        <v>328</v>
      </c>
      <c r="G44" s="31" t="s">
        <v>8</v>
      </c>
    </row>
    <row r="45" spans="1:7" x14ac:dyDescent="0.45">
      <c r="A45" s="89" t="s">
        <v>1139</v>
      </c>
      <c r="B45" s="32" t="s">
        <v>1137</v>
      </c>
      <c r="C45" s="33">
        <f>SUM(D45:G45)</f>
        <v>43</v>
      </c>
      <c r="D45" s="34">
        <f>'BXL-based Trade Associations'!F47</f>
        <v>17</v>
      </c>
      <c r="E45" s="35">
        <f>'BXL-based Trade Associations'!F48</f>
        <v>4</v>
      </c>
      <c r="F45" s="59">
        <f>'BXL-based Trade Associations'!F49</f>
        <v>1</v>
      </c>
      <c r="G45" s="36">
        <f>'BXL-based Trade Associations'!F50</f>
        <v>21</v>
      </c>
    </row>
    <row r="46" spans="1:7" x14ac:dyDescent="0.45">
      <c r="A46" s="89"/>
      <c r="B46" s="37" t="s">
        <v>1138</v>
      </c>
      <c r="C46" s="43"/>
      <c r="D46" s="44">
        <f>+D45/C45</f>
        <v>0.39534883720930231</v>
      </c>
      <c r="E46" s="46">
        <f>+E45/C45</f>
        <v>9.3023255813953487E-2</v>
      </c>
      <c r="F46" s="60">
        <f>+F45/C45</f>
        <v>2.3255813953488372E-2</v>
      </c>
      <c r="G46" s="45">
        <f>+G45/C45</f>
        <v>0.48837209302325579</v>
      </c>
    </row>
    <row r="47" spans="1:7" x14ac:dyDescent="0.45">
      <c r="C47" s="40"/>
      <c r="D47" s="42"/>
      <c r="E47" s="42"/>
      <c r="F47" s="42"/>
      <c r="G47" s="42"/>
    </row>
    <row r="48" spans="1:7" x14ac:dyDescent="0.45">
      <c r="A48" s="91" t="s">
        <v>1140</v>
      </c>
      <c r="B48" s="32" t="s">
        <v>1137</v>
      </c>
      <c r="C48" s="33">
        <f>SUM(D48:G48)</f>
        <v>81</v>
      </c>
      <c r="D48" s="34">
        <f>'National Trade Associations'!G86</f>
        <v>25</v>
      </c>
      <c r="E48" s="35">
        <f>'National Trade Associations'!G87</f>
        <v>22</v>
      </c>
      <c r="F48" s="59">
        <f>'National Trade Associations'!G88</f>
        <v>5</v>
      </c>
      <c r="G48" s="36">
        <f>'National Trade Associations'!G89</f>
        <v>29</v>
      </c>
    </row>
    <row r="49" spans="1:7" x14ac:dyDescent="0.45">
      <c r="A49" s="91"/>
      <c r="B49" s="37" t="s">
        <v>1138</v>
      </c>
      <c r="C49" s="43"/>
      <c r="D49" s="44">
        <f>+D48/C48</f>
        <v>0.30864197530864196</v>
      </c>
      <c r="E49" s="46">
        <f>+E48/C48</f>
        <v>0.27160493827160492</v>
      </c>
      <c r="F49" s="60">
        <f>+F48/C48</f>
        <v>6.1728395061728392E-2</v>
      </c>
      <c r="G49" s="45">
        <f>+G48/C48</f>
        <v>0.35802469135802467</v>
      </c>
    </row>
    <row r="51" spans="1:7" x14ac:dyDescent="0.45">
      <c r="A51" s="91" t="s">
        <v>1141</v>
      </c>
      <c r="B51" s="32" t="s">
        <v>1137</v>
      </c>
      <c r="C51" s="33">
        <f>SUM(D51:G51)</f>
        <v>29</v>
      </c>
      <c r="D51" s="34">
        <f>'Governments-Regulators'!G33</f>
        <v>6</v>
      </c>
      <c r="E51" s="35">
        <f>'Governments-Regulators'!G34</f>
        <v>1</v>
      </c>
      <c r="F51" s="59">
        <f>'Governments-Regulators'!G35</f>
        <v>5</v>
      </c>
      <c r="G51" s="36">
        <f>'Governments-Regulators'!G36</f>
        <v>17</v>
      </c>
    </row>
    <row r="52" spans="1:7" x14ac:dyDescent="0.45">
      <c r="A52" s="91"/>
      <c r="B52" s="37" t="s">
        <v>1138</v>
      </c>
      <c r="C52" s="43"/>
      <c r="D52" s="44">
        <f>+D51/C51</f>
        <v>0.20689655172413793</v>
      </c>
      <c r="E52" s="46">
        <f>+E51/C51</f>
        <v>3.4482758620689655E-2</v>
      </c>
      <c r="F52" s="60">
        <f>+F51/C51</f>
        <v>0.17241379310344829</v>
      </c>
      <c r="G52" s="45">
        <f>+G51/C51</f>
        <v>0.58620689655172409</v>
      </c>
    </row>
    <row r="54" spans="1:7" x14ac:dyDescent="0.45">
      <c r="A54" s="89" t="s">
        <v>1142</v>
      </c>
      <c r="B54" s="32" t="s">
        <v>1137</v>
      </c>
      <c r="C54" s="33">
        <f>SUM(D54:G54)</f>
        <v>11</v>
      </c>
      <c r="D54" s="34">
        <f>'Civil Society-NGOs'!F15</f>
        <v>3</v>
      </c>
      <c r="E54" s="35">
        <f>'Civil Society-NGOs'!F16</f>
        <v>1</v>
      </c>
      <c r="F54" s="59">
        <f>'Civil Society-NGOs'!F17</f>
        <v>0</v>
      </c>
      <c r="G54" s="36">
        <f>'Civil Society-NGOs'!F18</f>
        <v>7</v>
      </c>
    </row>
    <row r="55" spans="1:7" x14ac:dyDescent="0.45">
      <c r="A55" s="89"/>
      <c r="B55" s="37" t="s">
        <v>1138</v>
      </c>
      <c r="C55" s="43"/>
      <c r="D55" s="44">
        <f>+D54/C54</f>
        <v>0.27272727272727271</v>
      </c>
      <c r="E55" s="46">
        <f>+E54/C54</f>
        <v>9.0909090909090912E-2</v>
      </c>
      <c r="F55" s="60">
        <f>+F54/C54</f>
        <v>0</v>
      </c>
      <c r="G55" s="45">
        <f>+G54/C54</f>
        <v>0.63636363636363635</v>
      </c>
    </row>
    <row r="57" spans="1:7" x14ac:dyDescent="0.45">
      <c r="A57" s="91" t="s">
        <v>1143</v>
      </c>
      <c r="B57" s="32" t="s">
        <v>1137</v>
      </c>
      <c r="C57" s="33">
        <f>SUM(D57:G57)</f>
        <v>86</v>
      </c>
      <c r="D57" s="34">
        <f>Companies!H90</f>
        <v>22</v>
      </c>
      <c r="E57" s="35">
        <f>Companies!H91</f>
        <v>20</v>
      </c>
      <c r="F57" s="59">
        <f>Companies!H92</f>
        <v>4</v>
      </c>
      <c r="G57" s="36">
        <f>Companies!H93</f>
        <v>40</v>
      </c>
    </row>
    <row r="58" spans="1:7" x14ac:dyDescent="0.45">
      <c r="A58" s="91"/>
      <c r="B58" s="37" t="s">
        <v>1138</v>
      </c>
      <c r="C58" s="43"/>
      <c r="D58" s="44">
        <f>+D57/C57</f>
        <v>0.2558139534883721</v>
      </c>
      <c r="E58" s="46">
        <f>+E57/C57</f>
        <v>0.23255813953488372</v>
      </c>
      <c r="F58" s="60">
        <f>+F57/C57</f>
        <v>4.6511627906976744E-2</v>
      </c>
      <c r="G58" s="45">
        <f>+G57/C57</f>
        <v>0.46511627906976744</v>
      </c>
    </row>
    <row r="60" spans="1:7" x14ac:dyDescent="0.45">
      <c r="A60" s="91" t="s">
        <v>1148</v>
      </c>
      <c r="B60" s="32" t="s">
        <v>1137</v>
      </c>
      <c r="C60" s="33">
        <f>SUM(D60:G60)</f>
        <v>18</v>
      </c>
      <c r="D60" s="34">
        <f>'Research Institutes - Academics'!G22</f>
        <v>4</v>
      </c>
      <c r="E60" s="35">
        <f>'Research Institutes - Academics'!G23</f>
        <v>2</v>
      </c>
      <c r="F60" s="59">
        <f>'Research Institutes - Academics'!G24</f>
        <v>0</v>
      </c>
      <c r="G60" s="36">
        <f>'Research Institutes - Academics'!G25</f>
        <v>12</v>
      </c>
    </row>
    <row r="61" spans="1:7" x14ac:dyDescent="0.45">
      <c r="A61" s="91"/>
      <c r="B61" s="37" t="s">
        <v>1138</v>
      </c>
      <c r="C61" s="43"/>
      <c r="D61" s="44">
        <f>+D60/C60</f>
        <v>0.22222222222222221</v>
      </c>
      <c r="E61" s="46">
        <f>+E60/C60</f>
        <v>0.1111111111111111</v>
      </c>
      <c r="F61" s="60">
        <f>+F60/C60</f>
        <v>0</v>
      </c>
      <c r="G61" s="45">
        <f>+G60/C60</f>
        <v>0.66666666666666663</v>
      </c>
    </row>
    <row r="63" spans="1:7" x14ac:dyDescent="0.45">
      <c r="A63" s="89" t="s">
        <v>1145</v>
      </c>
      <c r="B63" s="32" t="s">
        <v>1137</v>
      </c>
      <c r="C63" s="33">
        <f>SUM(D63:G63)</f>
        <v>4</v>
      </c>
      <c r="D63" s="34">
        <f>'Individual Commentators'!G8</f>
        <v>1</v>
      </c>
      <c r="E63" s="35">
        <f>'Individual Commentators'!G9</f>
        <v>0</v>
      </c>
      <c r="F63" s="59">
        <f>'Individual Commentators'!G10</f>
        <v>0</v>
      </c>
      <c r="G63" s="36">
        <f>'Individual Commentators'!G11</f>
        <v>3</v>
      </c>
    </row>
    <row r="64" spans="1:7" x14ac:dyDescent="0.45">
      <c r="A64" s="89"/>
      <c r="B64" s="37" t="s">
        <v>1138</v>
      </c>
      <c r="C64" s="43"/>
      <c r="D64" s="44">
        <f>+D63/C63</f>
        <v>0.25</v>
      </c>
      <c r="E64" s="46">
        <f>+E63/C63</f>
        <v>0</v>
      </c>
      <c r="F64" s="60">
        <f>+F63/C63</f>
        <v>0</v>
      </c>
      <c r="G64" s="45">
        <f>+G63/C63</f>
        <v>0.75</v>
      </c>
    </row>
    <row r="67" spans="1:7" x14ac:dyDescent="0.45">
      <c r="A67" s="92" t="s">
        <v>1149</v>
      </c>
      <c r="B67" s="92"/>
      <c r="C67" s="92"/>
      <c r="D67" s="92"/>
      <c r="E67" s="92"/>
      <c r="F67" s="92"/>
      <c r="G67" s="92"/>
    </row>
    <row r="69" spans="1:7" ht="27.75" x14ac:dyDescent="0.45">
      <c r="C69" s="40" t="s">
        <v>1133</v>
      </c>
      <c r="D69" s="31" t="s">
        <v>1150</v>
      </c>
      <c r="E69" s="31" t="s">
        <v>1147</v>
      </c>
      <c r="F69" s="31" t="s">
        <v>328</v>
      </c>
      <c r="G69" s="31" t="s">
        <v>8</v>
      </c>
    </row>
    <row r="70" spans="1:7" x14ac:dyDescent="0.45">
      <c r="A70" s="89" t="s">
        <v>1136</v>
      </c>
      <c r="B70" s="32" t="s">
        <v>1137</v>
      </c>
      <c r="C70" s="33">
        <f>SUM(D70:G70)</f>
        <v>272</v>
      </c>
      <c r="D70" s="34">
        <f>+D77+D80+D83+D86+D89+D92+D95</f>
        <v>39</v>
      </c>
      <c r="E70" s="35">
        <f t="shared" ref="E70:G70" si="2">+E77+E80+E83+E86+E89+E92+E95</f>
        <v>7</v>
      </c>
      <c r="F70" s="59">
        <f>+F77+F80+F83+F86+F89+F92+F95</f>
        <v>16</v>
      </c>
      <c r="G70" s="36">
        <f t="shared" si="2"/>
        <v>210</v>
      </c>
    </row>
    <row r="71" spans="1:7" x14ac:dyDescent="0.45">
      <c r="A71" s="89"/>
      <c r="B71" s="37" t="s">
        <v>1138</v>
      </c>
      <c r="C71" s="43"/>
      <c r="D71" s="44">
        <f>+D70/C70</f>
        <v>0.14338235294117646</v>
      </c>
      <c r="E71" s="46">
        <f>+E70/C70</f>
        <v>2.5735294117647058E-2</v>
      </c>
      <c r="F71" s="60">
        <f>+F70/C70</f>
        <v>5.8823529411764705E-2</v>
      </c>
      <c r="G71" s="45">
        <f>+G70/C70</f>
        <v>0.7720588235294118</v>
      </c>
    </row>
    <row r="73" spans="1:7" ht="206.65" customHeight="1" x14ac:dyDescent="0.45"/>
    <row r="76" spans="1:7" ht="27.75" x14ac:dyDescent="0.45">
      <c r="C76" s="40" t="s">
        <v>1133</v>
      </c>
      <c r="D76" s="31" t="s">
        <v>1150</v>
      </c>
      <c r="E76" s="31" t="s">
        <v>1147</v>
      </c>
      <c r="F76" s="31" t="s">
        <v>328</v>
      </c>
      <c r="G76" s="31" t="s">
        <v>8</v>
      </c>
    </row>
    <row r="77" spans="1:7" x14ac:dyDescent="0.45">
      <c r="A77" s="89" t="s">
        <v>1139</v>
      </c>
      <c r="B77" s="32" t="s">
        <v>1137</v>
      </c>
      <c r="C77" s="33">
        <f>SUM(D77:G77)</f>
        <v>43</v>
      </c>
      <c r="D77" s="34">
        <f>'BXL-based Trade Associations'!H47</f>
        <v>11</v>
      </c>
      <c r="E77" s="35">
        <f>'BXL-based Trade Associations'!H48</f>
        <v>0</v>
      </c>
      <c r="F77" s="59">
        <f>'BXL-based Trade Associations'!H49</f>
        <v>1</v>
      </c>
      <c r="G77" s="36">
        <f>'BXL-based Trade Associations'!H50</f>
        <v>31</v>
      </c>
    </row>
    <row r="78" spans="1:7" x14ac:dyDescent="0.45">
      <c r="A78" s="89"/>
      <c r="B78" s="37" t="s">
        <v>1138</v>
      </c>
      <c r="C78" s="43"/>
      <c r="D78" s="44">
        <f>+D77/C77</f>
        <v>0.2558139534883721</v>
      </c>
      <c r="E78" s="46">
        <f>+E77/C77</f>
        <v>0</v>
      </c>
      <c r="F78" s="60">
        <f>+F77/C77</f>
        <v>2.3255813953488372E-2</v>
      </c>
      <c r="G78" s="45">
        <f>+G77/C77</f>
        <v>0.72093023255813948</v>
      </c>
    </row>
    <row r="79" spans="1:7" x14ac:dyDescent="0.45">
      <c r="C79" s="40"/>
      <c r="D79" s="42"/>
      <c r="E79" s="42"/>
      <c r="F79" s="42"/>
      <c r="G79" s="42"/>
    </row>
    <row r="80" spans="1:7" x14ac:dyDescent="0.45">
      <c r="A80" s="91" t="s">
        <v>1140</v>
      </c>
      <c r="B80" s="32" t="s">
        <v>1137</v>
      </c>
      <c r="C80" s="33">
        <f>SUM(D80:G80)</f>
        <v>81</v>
      </c>
      <c r="D80" s="34">
        <f>'National Trade Associations'!I86</f>
        <v>13</v>
      </c>
      <c r="E80" s="35">
        <f>'National Trade Associations'!I87</f>
        <v>3</v>
      </c>
      <c r="F80" s="59">
        <f>'National Trade Associations'!I88</f>
        <v>8</v>
      </c>
      <c r="G80" s="36">
        <f>'National Trade Associations'!I89</f>
        <v>57</v>
      </c>
    </row>
    <row r="81" spans="1:7" x14ac:dyDescent="0.45">
      <c r="A81" s="91"/>
      <c r="B81" s="37" t="s">
        <v>1138</v>
      </c>
      <c r="C81" s="43"/>
      <c r="D81" s="44">
        <f>+D80/C80</f>
        <v>0.16049382716049382</v>
      </c>
      <c r="E81" s="46">
        <f>+E80/C80</f>
        <v>3.7037037037037035E-2</v>
      </c>
      <c r="F81" s="60">
        <f>+F80/C80</f>
        <v>9.8765432098765427E-2</v>
      </c>
      <c r="G81" s="45">
        <f>+G80/C80</f>
        <v>0.70370370370370372</v>
      </c>
    </row>
    <row r="83" spans="1:7" x14ac:dyDescent="0.45">
      <c r="A83" s="91" t="s">
        <v>1141</v>
      </c>
      <c r="B83" s="32" t="s">
        <v>1137</v>
      </c>
      <c r="C83" s="33">
        <f>SUM(D83:G83)</f>
        <v>29</v>
      </c>
      <c r="D83" s="34">
        <f>'Governments-Regulators'!I33</f>
        <v>3</v>
      </c>
      <c r="E83" s="35">
        <f>'Governments-Regulators'!I34</f>
        <v>0</v>
      </c>
      <c r="F83" s="59">
        <f>'Governments-Regulators'!I35</f>
        <v>1</v>
      </c>
      <c r="G83" s="36">
        <f>'Governments-Regulators'!I36</f>
        <v>25</v>
      </c>
    </row>
    <row r="84" spans="1:7" x14ac:dyDescent="0.45">
      <c r="A84" s="91"/>
      <c r="B84" s="37" t="s">
        <v>1138</v>
      </c>
      <c r="C84" s="43"/>
      <c r="D84" s="44">
        <f>+D83/C83</f>
        <v>0.10344827586206896</v>
      </c>
      <c r="E84" s="46">
        <f>+E83/C83</f>
        <v>0</v>
      </c>
      <c r="F84" s="60">
        <f>+F83/C83</f>
        <v>3.4482758620689655E-2</v>
      </c>
      <c r="G84" s="45">
        <f>+G83/C83</f>
        <v>0.86206896551724133</v>
      </c>
    </row>
    <row r="86" spans="1:7" x14ac:dyDescent="0.45">
      <c r="A86" s="89" t="s">
        <v>1142</v>
      </c>
      <c r="B86" s="32" t="s">
        <v>1151</v>
      </c>
      <c r="C86" s="33">
        <f>SUM(D86:G86)</f>
        <v>11</v>
      </c>
      <c r="D86" s="34">
        <f>'Civil Society-NGOs'!H15</f>
        <v>0</v>
      </c>
      <c r="E86" s="35">
        <f>'Civil Society-NGOs'!H16</f>
        <v>0</v>
      </c>
      <c r="F86" s="59">
        <f>'Civil Society-NGOs'!H17</f>
        <v>0</v>
      </c>
      <c r="G86" s="36">
        <f>'Civil Society-NGOs'!H18</f>
        <v>11</v>
      </c>
    </row>
    <row r="87" spans="1:7" x14ac:dyDescent="0.45">
      <c r="A87" s="89"/>
      <c r="B87" s="37" t="s">
        <v>1138</v>
      </c>
      <c r="C87" s="43"/>
      <c r="D87" s="44">
        <f>+D86/C86</f>
        <v>0</v>
      </c>
      <c r="E87" s="46">
        <f>+E86/C86</f>
        <v>0</v>
      </c>
      <c r="F87" s="60">
        <f>+F86/C86</f>
        <v>0</v>
      </c>
      <c r="G87" s="45">
        <f>+G86/C86</f>
        <v>1</v>
      </c>
    </row>
    <row r="88" spans="1:7" x14ac:dyDescent="0.45">
      <c r="C88" s="40"/>
      <c r="D88" s="42"/>
      <c r="E88" s="42"/>
      <c r="F88" s="42"/>
      <c r="G88" s="42"/>
    </row>
    <row r="89" spans="1:7" x14ac:dyDescent="0.45">
      <c r="A89" s="91" t="s">
        <v>1143</v>
      </c>
      <c r="B89" s="32" t="s">
        <v>1137</v>
      </c>
      <c r="C89" s="33">
        <f>SUM(D89:G89)</f>
        <v>86</v>
      </c>
      <c r="D89" s="34">
        <f>Companies!J90</f>
        <v>12</v>
      </c>
      <c r="E89" s="35">
        <f>Companies!J91</f>
        <v>4</v>
      </c>
      <c r="F89" s="59">
        <f>Companies!J92</f>
        <v>5</v>
      </c>
      <c r="G89" s="36">
        <f>Companies!J93</f>
        <v>65</v>
      </c>
    </row>
    <row r="90" spans="1:7" x14ac:dyDescent="0.45">
      <c r="A90" s="91"/>
      <c r="B90" s="37" t="s">
        <v>1138</v>
      </c>
      <c r="C90" s="43"/>
      <c r="D90" s="44">
        <f>+D89/C89</f>
        <v>0.13953488372093023</v>
      </c>
      <c r="E90" s="46">
        <f>+E89/C89</f>
        <v>4.6511627906976744E-2</v>
      </c>
      <c r="F90" s="60">
        <f>+F89/C89</f>
        <v>5.8139534883720929E-2</v>
      </c>
      <c r="G90" s="45">
        <f>+G89/C89</f>
        <v>0.7558139534883721</v>
      </c>
    </row>
    <row r="92" spans="1:7" x14ac:dyDescent="0.45">
      <c r="A92" s="91" t="s">
        <v>1148</v>
      </c>
      <c r="B92" s="32" t="s">
        <v>1137</v>
      </c>
      <c r="C92" s="33">
        <f>SUM(D92:G92)</f>
        <v>18</v>
      </c>
      <c r="D92" s="34">
        <f>'Research Institutes - Academics'!I22</f>
        <v>0</v>
      </c>
      <c r="E92" s="35">
        <f>'Research Institutes - Academics'!I23</f>
        <v>0</v>
      </c>
      <c r="F92" s="59">
        <f>'Research Institutes - Academics'!I24</f>
        <v>1</v>
      </c>
      <c r="G92" s="36">
        <f>'Research Institutes - Academics'!I25</f>
        <v>17</v>
      </c>
    </row>
    <row r="93" spans="1:7" x14ac:dyDescent="0.45">
      <c r="A93" s="91"/>
      <c r="B93" s="37" t="s">
        <v>1138</v>
      </c>
      <c r="C93" s="43"/>
      <c r="D93" s="44">
        <f>+D92/C92</f>
        <v>0</v>
      </c>
      <c r="E93" s="46">
        <f>+E92/C92</f>
        <v>0</v>
      </c>
      <c r="F93" s="60">
        <f>+F92/C92</f>
        <v>5.5555555555555552E-2</v>
      </c>
      <c r="G93" s="45">
        <f>+G92/C92</f>
        <v>0.94444444444444442</v>
      </c>
    </row>
    <row r="95" spans="1:7" x14ac:dyDescent="0.45">
      <c r="A95" s="89" t="s">
        <v>1145</v>
      </c>
      <c r="B95" s="32" t="s">
        <v>1137</v>
      </c>
      <c r="C95" s="33">
        <f>SUM(D95:G95)</f>
        <v>4</v>
      </c>
      <c r="D95" s="34">
        <f>'Individual Commentators'!I8</f>
        <v>0</v>
      </c>
      <c r="E95" s="35">
        <f>'Individual Commentators'!I9</f>
        <v>0</v>
      </c>
      <c r="F95" s="59">
        <f>'Individual Commentators'!I10</f>
        <v>0</v>
      </c>
      <c r="G95" s="36">
        <f>'Individual Commentators'!I11</f>
        <v>4</v>
      </c>
    </row>
    <row r="96" spans="1:7" x14ac:dyDescent="0.45">
      <c r="A96" s="89"/>
      <c r="B96" s="37" t="s">
        <v>1138</v>
      </c>
      <c r="C96" s="43"/>
      <c r="D96" s="44">
        <f>+D95/C95</f>
        <v>0</v>
      </c>
      <c r="E96" s="46">
        <f>+E95/C95</f>
        <v>0</v>
      </c>
      <c r="F96" s="60">
        <f>+F95/C95</f>
        <v>0</v>
      </c>
      <c r="G96" s="45">
        <f>+G95/C95</f>
        <v>1</v>
      </c>
    </row>
    <row r="99" spans="1:7" x14ac:dyDescent="0.45">
      <c r="A99" s="92" t="s">
        <v>1152</v>
      </c>
      <c r="B99" s="92"/>
      <c r="C99" s="92"/>
      <c r="D99" s="92"/>
      <c r="E99" s="92"/>
      <c r="F99" s="92"/>
      <c r="G99" s="92"/>
    </row>
    <row r="101" spans="1:7" ht="27.75" x14ac:dyDescent="0.45">
      <c r="C101" s="40" t="s">
        <v>1133</v>
      </c>
      <c r="D101" s="31" t="s">
        <v>1146</v>
      </c>
      <c r="E101" s="31" t="s">
        <v>1153</v>
      </c>
      <c r="F101" s="31" t="s">
        <v>328</v>
      </c>
      <c r="G101" s="31" t="s">
        <v>8</v>
      </c>
    </row>
    <row r="102" spans="1:7" x14ac:dyDescent="0.45">
      <c r="A102" s="89" t="s">
        <v>1136</v>
      </c>
      <c r="B102" s="32" t="s">
        <v>1137</v>
      </c>
      <c r="C102" s="33">
        <f>SUM(D102:G102)</f>
        <v>272</v>
      </c>
      <c r="D102" s="34">
        <f>+D109+D112+D115+D118+D121+D124+D127</f>
        <v>29</v>
      </c>
      <c r="E102" s="35">
        <f t="shared" ref="E102:G102" si="3">+E109+E112+E115+E118+E121+E124+E127</f>
        <v>36</v>
      </c>
      <c r="F102" s="59">
        <f>+F109+F112+F115+F118+F121+F124+F127</f>
        <v>29</v>
      </c>
      <c r="G102" s="36">
        <f t="shared" si="3"/>
        <v>178</v>
      </c>
    </row>
    <row r="103" spans="1:7" x14ac:dyDescent="0.45">
      <c r="A103" s="89"/>
      <c r="B103" s="37" t="s">
        <v>1138</v>
      </c>
      <c r="C103" s="43"/>
      <c r="D103" s="44">
        <f>+D102/C102</f>
        <v>0.10661764705882353</v>
      </c>
      <c r="E103" s="46">
        <f>+E102/C102</f>
        <v>0.13235294117647059</v>
      </c>
      <c r="F103" s="60">
        <f>+F102/C102</f>
        <v>0.10661764705882353</v>
      </c>
      <c r="G103" s="45">
        <f>+G102/C102</f>
        <v>0.65441176470588236</v>
      </c>
    </row>
    <row r="105" spans="1:7" ht="252" customHeight="1" x14ac:dyDescent="0.45"/>
    <row r="108" spans="1:7" ht="27.75" x14ac:dyDescent="0.45">
      <c r="C108" s="40" t="s">
        <v>1133</v>
      </c>
      <c r="D108" s="31" t="s">
        <v>1146</v>
      </c>
      <c r="E108" s="31" t="s">
        <v>1147</v>
      </c>
      <c r="F108" s="31" t="s">
        <v>328</v>
      </c>
      <c r="G108" s="31" t="s">
        <v>8</v>
      </c>
    </row>
    <row r="109" spans="1:7" x14ac:dyDescent="0.45">
      <c r="A109" s="89" t="s">
        <v>1139</v>
      </c>
      <c r="B109" s="32" t="s">
        <v>1137</v>
      </c>
      <c r="C109" s="33">
        <f>SUM(D109:G109)</f>
        <v>43</v>
      </c>
      <c r="D109" s="34">
        <f>'BXL-based Trade Associations'!J47</f>
        <v>11</v>
      </c>
      <c r="E109" s="35">
        <f>'BXL-based Trade Associations'!J48</f>
        <v>4</v>
      </c>
      <c r="F109" s="59">
        <f>'BXL-based Trade Associations'!J49</f>
        <v>4</v>
      </c>
      <c r="G109" s="36">
        <f>'BXL-based Trade Associations'!J50</f>
        <v>24</v>
      </c>
    </row>
    <row r="110" spans="1:7" x14ac:dyDescent="0.45">
      <c r="A110" s="89"/>
      <c r="B110" s="37" t="s">
        <v>1138</v>
      </c>
      <c r="C110" s="43"/>
      <c r="D110" s="44">
        <f>+D109/C109</f>
        <v>0.2558139534883721</v>
      </c>
      <c r="E110" s="46">
        <f>+E109/C109</f>
        <v>9.3023255813953487E-2</v>
      </c>
      <c r="F110" s="60">
        <f>+F109/C109</f>
        <v>9.3023255813953487E-2</v>
      </c>
      <c r="G110" s="45">
        <f>+G109/C109</f>
        <v>0.55813953488372092</v>
      </c>
    </row>
    <row r="111" spans="1:7" x14ac:dyDescent="0.45">
      <c r="C111" s="40"/>
      <c r="D111" s="42"/>
      <c r="E111" s="42"/>
      <c r="F111" s="42"/>
      <c r="G111" s="42"/>
    </row>
    <row r="112" spans="1:7" x14ac:dyDescent="0.45">
      <c r="A112" s="91" t="s">
        <v>1140</v>
      </c>
      <c r="B112" s="32" t="s">
        <v>1137</v>
      </c>
      <c r="C112" s="33">
        <f>SUM(D112:G112)</f>
        <v>81</v>
      </c>
      <c r="D112" s="34">
        <f>'National Trade Associations'!K86</f>
        <v>10</v>
      </c>
      <c r="E112" s="35">
        <f>'National Trade Associations'!K87</f>
        <v>8</v>
      </c>
      <c r="F112" s="59">
        <f>'National Trade Associations'!K88</f>
        <v>12</v>
      </c>
      <c r="G112" s="36">
        <f>'National Trade Associations'!K89</f>
        <v>51</v>
      </c>
    </row>
    <row r="113" spans="1:7" x14ac:dyDescent="0.45">
      <c r="A113" s="91"/>
      <c r="B113" s="37" t="s">
        <v>1138</v>
      </c>
      <c r="C113" s="43"/>
      <c r="D113" s="44">
        <f>+D112/C112</f>
        <v>0.12345679012345678</v>
      </c>
      <c r="E113" s="46">
        <f>+E112/C112</f>
        <v>9.8765432098765427E-2</v>
      </c>
      <c r="F113" s="60">
        <f>+F112/C112</f>
        <v>0.14814814814814814</v>
      </c>
      <c r="G113" s="45">
        <f>+G112/C112</f>
        <v>0.62962962962962965</v>
      </c>
    </row>
    <row r="115" spans="1:7" x14ac:dyDescent="0.45">
      <c r="A115" s="91" t="s">
        <v>1141</v>
      </c>
      <c r="B115" s="32" t="s">
        <v>1137</v>
      </c>
      <c r="C115" s="33">
        <f>SUM(D115:G115)</f>
        <v>29</v>
      </c>
      <c r="D115" s="34">
        <f>'Governments-Regulators'!K33</f>
        <v>0</v>
      </c>
      <c r="E115" s="35">
        <f>'Governments-Regulators'!K34</f>
        <v>9</v>
      </c>
      <c r="F115" s="59">
        <f>'Governments-Regulators'!K35</f>
        <v>2</v>
      </c>
      <c r="G115" s="36">
        <f>'Governments-Regulators'!K36</f>
        <v>18</v>
      </c>
    </row>
    <row r="116" spans="1:7" x14ac:dyDescent="0.45">
      <c r="A116" s="91"/>
      <c r="B116" s="37" t="s">
        <v>1138</v>
      </c>
      <c r="C116" s="43"/>
      <c r="D116" s="44">
        <f>+D115/C115</f>
        <v>0</v>
      </c>
      <c r="E116" s="46">
        <f>+E115/C115</f>
        <v>0.31034482758620691</v>
      </c>
      <c r="F116" s="60">
        <f>+F115/C115</f>
        <v>6.8965517241379309E-2</v>
      </c>
      <c r="G116" s="45">
        <f>+G115/C115</f>
        <v>0.62068965517241381</v>
      </c>
    </row>
    <row r="118" spans="1:7" x14ac:dyDescent="0.45">
      <c r="A118" s="89" t="s">
        <v>1142</v>
      </c>
      <c r="B118" s="32" t="s">
        <v>1137</v>
      </c>
      <c r="C118" s="33">
        <f>SUM(D118:G118)</f>
        <v>11</v>
      </c>
      <c r="D118" s="34">
        <f>'Civil Society-NGOs'!J15</f>
        <v>0</v>
      </c>
      <c r="E118" s="35">
        <f>'Civil Society-NGOs'!J16</f>
        <v>0</v>
      </c>
      <c r="F118" s="59">
        <f>'Civil Society-NGOs'!J17</f>
        <v>0</v>
      </c>
      <c r="G118" s="36">
        <f>'Civil Society-NGOs'!J18</f>
        <v>11</v>
      </c>
    </row>
    <row r="119" spans="1:7" x14ac:dyDescent="0.45">
      <c r="A119" s="89"/>
      <c r="B119" s="37" t="s">
        <v>1138</v>
      </c>
      <c r="C119" s="43"/>
      <c r="D119" s="44">
        <f>+D118/C118</f>
        <v>0</v>
      </c>
      <c r="E119" s="46">
        <f>+E118/C118</f>
        <v>0</v>
      </c>
      <c r="F119" s="60">
        <f>+F118/C118</f>
        <v>0</v>
      </c>
      <c r="G119" s="45">
        <f>+G118/C118</f>
        <v>1</v>
      </c>
    </row>
    <row r="120" spans="1:7" x14ac:dyDescent="0.45">
      <c r="C120" s="40"/>
      <c r="D120" s="42"/>
      <c r="E120" s="42"/>
      <c r="F120" s="42"/>
      <c r="G120" s="42"/>
    </row>
    <row r="121" spans="1:7" x14ac:dyDescent="0.45">
      <c r="A121" s="91" t="s">
        <v>1143</v>
      </c>
      <c r="B121" s="32" t="s">
        <v>1137</v>
      </c>
      <c r="C121" s="33">
        <f>SUM(D121:G121)</f>
        <v>86</v>
      </c>
      <c r="D121" s="34">
        <f>Companies!L90</f>
        <v>8</v>
      </c>
      <c r="E121" s="35">
        <f>Companies!L91</f>
        <v>10</v>
      </c>
      <c r="F121" s="59">
        <f>Companies!L92</f>
        <v>8</v>
      </c>
      <c r="G121" s="36">
        <f>Companies!L93</f>
        <v>60</v>
      </c>
    </row>
    <row r="122" spans="1:7" x14ac:dyDescent="0.45">
      <c r="A122" s="91"/>
      <c r="B122" s="37" t="s">
        <v>1138</v>
      </c>
      <c r="C122" s="43"/>
      <c r="D122" s="44">
        <f>+D121/C121</f>
        <v>9.3023255813953487E-2</v>
      </c>
      <c r="E122" s="46">
        <f>+E121/C121</f>
        <v>0.11627906976744186</v>
      </c>
      <c r="F122" s="60">
        <f>+F121/C121</f>
        <v>9.3023255813953487E-2</v>
      </c>
      <c r="G122" s="45">
        <f>+G121/C121</f>
        <v>0.69767441860465118</v>
      </c>
    </row>
    <row r="124" spans="1:7" x14ac:dyDescent="0.45">
      <c r="A124" s="91" t="s">
        <v>1148</v>
      </c>
      <c r="B124" s="32" t="s">
        <v>1137</v>
      </c>
      <c r="C124" s="33">
        <f>SUM(D124:G124)</f>
        <v>18</v>
      </c>
      <c r="D124" s="34">
        <f>'Research Institutes - Academics'!K22</f>
        <v>0</v>
      </c>
      <c r="E124" s="35">
        <f>'Research Institutes - Academics'!K23</f>
        <v>4</v>
      </c>
      <c r="F124" s="59">
        <f>'Research Institutes - Academics'!K24</f>
        <v>3</v>
      </c>
      <c r="G124" s="36">
        <f>'Research Institutes - Academics'!K25</f>
        <v>11</v>
      </c>
    </row>
    <row r="125" spans="1:7" x14ac:dyDescent="0.45">
      <c r="A125" s="91"/>
      <c r="B125" s="37" t="s">
        <v>1138</v>
      </c>
      <c r="C125" s="43"/>
      <c r="D125" s="44">
        <f>+D124/C124</f>
        <v>0</v>
      </c>
      <c r="E125" s="46">
        <f>+E124/C124</f>
        <v>0.22222222222222221</v>
      </c>
      <c r="F125" s="60">
        <f>+F124/C124</f>
        <v>0.16666666666666666</v>
      </c>
      <c r="G125" s="45">
        <f>+G124/C124</f>
        <v>0.61111111111111116</v>
      </c>
    </row>
    <row r="127" spans="1:7" x14ac:dyDescent="0.45">
      <c r="A127" s="89" t="s">
        <v>1145</v>
      </c>
      <c r="B127" s="32" t="s">
        <v>1137</v>
      </c>
      <c r="C127" s="33">
        <f>SUM(D127:G127)</f>
        <v>4</v>
      </c>
      <c r="D127" s="34">
        <f>'Individual Commentators'!K8</f>
        <v>0</v>
      </c>
      <c r="E127" s="35">
        <f>'Individual Commentators'!K9</f>
        <v>1</v>
      </c>
      <c r="F127" s="59">
        <f>'Individual Commentators'!K10</f>
        <v>0</v>
      </c>
      <c r="G127" s="36">
        <f>'Individual Commentators'!K11</f>
        <v>3</v>
      </c>
    </row>
    <row r="128" spans="1:7" x14ac:dyDescent="0.45">
      <c r="A128" s="89"/>
      <c r="B128" s="37" t="s">
        <v>1138</v>
      </c>
      <c r="C128" s="43"/>
      <c r="D128" s="44">
        <f>+D127/C127</f>
        <v>0</v>
      </c>
      <c r="E128" s="46">
        <f>+E127/C127</f>
        <v>0.25</v>
      </c>
      <c r="F128" s="60">
        <f>+F127/C127</f>
        <v>0</v>
      </c>
      <c r="G128" s="45">
        <f>+G127/C127</f>
        <v>0.75</v>
      </c>
    </row>
  </sheetData>
  <mergeCells count="36">
    <mergeCell ref="A127:A128"/>
    <mergeCell ref="A89:A90"/>
    <mergeCell ref="A92:A93"/>
    <mergeCell ref="A95:A96"/>
    <mergeCell ref="A99:G99"/>
    <mergeCell ref="A102:A103"/>
    <mergeCell ref="A109:A110"/>
    <mergeCell ref="A112:A113"/>
    <mergeCell ref="A115:A116"/>
    <mergeCell ref="A118:A119"/>
    <mergeCell ref="A121:A122"/>
    <mergeCell ref="A124:A125"/>
    <mergeCell ref="A86:A87"/>
    <mergeCell ref="A48:A49"/>
    <mergeCell ref="A51:A52"/>
    <mergeCell ref="A54:A55"/>
    <mergeCell ref="A57:A58"/>
    <mergeCell ref="A60:A61"/>
    <mergeCell ref="A63:A64"/>
    <mergeCell ref="A67:G67"/>
    <mergeCell ref="A70:A71"/>
    <mergeCell ref="A77:A78"/>
    <mergeCell ref="A80:A81"/>
    <mergeCell ref="A83:A84"/>
    <mergeCell ref="A45:A46"/>
    <mergeCell ref="A3:G3"/>
    <mergeCell ref="A6:A7"/>
    <mergeCell ref="A13:A14"/>
    <mergeCell ref="A16:A17"/>
    <mergeCell ref="A19:A20"/>
    <mergeCell ref="A22:A23"/>
    <mergeCell ref="A25:A26"/>
    <mergeCell ref="A28:A29"/>
    <mergeCell ref="A31:A32"/>
    <mergeCell ref="A35:G35"/>
    <mergeCell ref="A38:A3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10D96-CB30-4AC9-8EF0-1E04656C8066}">
  <dimension ref="A1:Q176"/>
  <sheetViews>
    <sheetView tabSelected="1" topLeftCell="A121" workbookViewId="0">
      <selection activeCell="H127" sqref="H127"/>
    </sheetView>
  </sheetViews>
  <sheetFormatPr defaultRowHeight="14.25" x14ac:dyDescent="0.45"/>
  <cols>
    <col min="1" max="1" width="25.59765625" customWidth="1"/>
    <col min="2" max="2" width="12.73046875" customWidth="1"/>
    <col min="3" max="3" width="21.59765625" customWidth="1"/>
    <col min="4" max="4" width="13.1328125" customWidth="1"/>
    <col min="5" max="5" width="12.265625" customWidth="1"/>
    <col min="6" max="6" width="14.1328125" customWidth="1"/>
  </cols>
  <sheetData>
    <row r="1" spans="1:17" x14ac:dyDescent="0.45">
      <c r="A1" s="81" t="s">
        <v>1157</v>
      </c>
      <c r="B1" s="80"/>
      <c r="C1" s="80"/>
      <c r="D1" s="80"/>
      <c r="E1" s="80"/>
      <c r="F1" s="80"/>
      <c r="G1" s="80"/>
      <c r="H1" s="49"/>
      <c r="I1" s="49"/>
      <c r="J1" s="49"/>
      <c r="K1" s="49"/>
      <c r="L1" s="49"/>
      <c r="M1" s="49"/>
      <c r="N1" s="49"/>
      <c r="O1" s="49"/>
      <c r="P1" s="49"/>
      <c r="Q1" s="49"/>
    </row>
    <row r="3" spans="1:17" ht="15.75" x14ac:dyDescent="0.45">
      <c r="A3" s="103" t="s">
        <v>1132</v>
      </c>
      <c r="B3" s="104"/>
      <c r="C3" s="104"/>
      <c r="D3" s="104"/>
      <c r="E3" s="104"/>
      <c r="F3" s="105"/>
    </row>
    <row r="5" spans="1:17" ht="27.75" customHeight="1" x14ac:dyDescent="0.45">
      <c r="A5" s="76"/>
      <c r="B5" s="101" t="s">
        <v>1154</v>
      </c>
      <c r="C5" s="102"/>
      <c r="D5" s="83" t="s">
        <v>1134</v>
      </c>
      <c r="E5" s="82" t="s">
        <v>1135</v>
      </c>
      <c r="F5" s="78" t="s">
        <v>328</v>
      </c>
    </row>
    <row r="6" spans="1:17" x14ac:dyDescent="0.45">
      <c r="A6" s="93" t="s">
        <v>1136</v>
      </c>
      <c r="B6" s="84" t="s">
        <v>1137</v>
      </c>
      <c r="C6" s="85">
        <f>D6+E6+F6</f>
        <v>117</v>
      </c>
      <c r="D6" s="72">
        <v>79</v>
      </c>
      <c r="E6" s="71">
        <v>32</v>
      </c>
      <c r="F6" s="70">
        <v>6</v>
      </c>
    </row>
    <row r="7" spans="1:17" x14ac:dyDescent="0.45">
      <c r="A7" s="94"/>
      <c r="B7" s="69" t="s">
        <v>1138</v>
      </c>
      <c r="C7" s="68"/>
      <c r="D7" s="67">
        <f>D6/C6</f>
        <v>0.67521367521367526</v>
      </c>
      <c r="E7" s="66">
        <f>E6/C6</f>
        <v>0.27350427350427353</v>
      </c>
      <c r="F7" s="65">
        <f>F6/C6</f>
        <v>5.128205128205128E-2</v>
      </c>
    </row>
    <row r="24" spans="1:6" ht="27.75" x14ac:dyDescent="0.45">
      <c r="A24" s="76"/>
      <c r="B24" s="101" t="s">
        <v>1154</v>
      </c>
      <c r="C24" s="102"/>
      <c r="D24" s="78" t="s">
        <v>1134</v>
      </c>
      <c r="E24" s="78" t="s">
        <v>1135</v>
      </c>
      <c r="F24" s="78" t="s">
        <v>328</v>
      </c>
    </row>
    <row r="25" spans="1:6" x14ac:dyDescent="0.45">
      <c r="A25" s="93" t="s">
        <v>1139</v>
      </c>
      <c r="B25" s="74" t="s">
        <v>1137</v>
      </c>
      <c r="C25" s="73">
        <f>SUM(D25:F25)</f>
        <v>22</v>
      </c>
      <c r="D25" s="72">
        <v>20</v>
      </c>
      <c r="E25" s="71">
        <v>2</v>
      </c>
      <c r="F25" s="70">
        <v>0</v>
      </c>
    </row>
    <row r="26" spans="1:6" x14ac:dyDescent="0.45">
      <c r="A26" s="93"/>
      <c r="B26" s="69" t="s">
        <v>1138</v>
      </c>
      <c r="C26" s="79"/>
      <c r="D26" s="67">
        <f>D25/C25</f>
        <v>0.90909090909090906</v>
      </c>
      <c r="E26" s="66">
        <f>E25/C25</f>
        <v>9.0909090909090912E-2</v>
      </c>
      <c r="F26" s="65">
        <v>0</v>
      </c>
    </row>
    <row r="27" spans="1:6" x14ac:dyDescent="0.45">
      <c r="A27" s="76"/>
      <c r="B27" s="76"/>
      <c r="C27" s="75"/>
      <c r="D27" s="77"/>
      <c r="E27" s="77"/>
      <c r="F27" s="77"/>
    </row>
    <row r="28" spans="1:6" x14ac:dyDescent="0.45">
      <c r="A28" s="93" t="s">
        <v>1140</v>
      </c>
      <c r="B28" s="74" t="s">
        <v>1137</v>
      </c>
      <c r="C28" s="73">
        <f>SUM(D28:F28)</f>
        <v>42</v>
      </c>
      <c r="D28" s="72">
        <v>25</v>
      </c>
      <c r="E28" s="71">
        <v>13</v>
      </c>
      <c r="F28" s="70">
        <v>4</v>
      </c>
    </row>
    <row r="29" spans="1:6" x14ac:dyDescent="0.45">
      <c r="A29" s="93"/>
      <c r="B29" s="69" t="s">
        <v>1138</v>
      </c>
      <c r="C29" s="68"/>
      <c r="D29" s="67">
        <f>D28/C28</f>
        <v>0.59523809523809523</v>
      </c>
      <c r="E29" s="66">
        <f>E28/C28</f>
        <v>0.30952380952380953</v>
      </c>
      <c r="F29" s="65">
        <f>F28/C28</f>
        <v>9.5238095238095233E-2</v>
      </c>
    </row>
    <row r="30" spans="1:6" x14ac:dyDescent="0.45">
      <c r="A30" s="76"/>
      <c r="B30" s="76"/>
      <c r="C30" s="76"/>
      <c r="D30" s="76"/>
      <c r="E30" s="76"/>
      <c r="F30" s="76"/>
    </row>
    <row r="31" spans="1:6" x14ac:dyDescent="0.45">
      <c r="A31" s="93" t="s">
        <v>1141</v>
      </c>
      <c r="B31" s="74" t="s">
        <v>1137</v>
      </c>
      <c r="C31" s="73">
        <f>SUM(D31:F31)</f>
        <v>11</v>
      </c>
      <c r="D31" s="72">
        <v>7</v>
      </c>
      <c r="E31" s="71">
        <v>2</v>
      </c>
      <c r="F31" s="70">
        <v>2</v>
      </c>
    </row>
    <row r="32" spans="1:6" x14ac:dyDescent="0.45">
      <c r="A32" s="93"/>
      <c r="B32" s="69" t="s">
        <v>1138</v>
      </c>
      <c r="C32" s="68"/>
      <c r="D32" s="67">
        <f>D31/$C$31</f>
        <v>0.63636363636363635</v>
      </c>
      <c r="E32" s="66">
        <f>E31/$C$31</f>
        <v>0.18181818181818182</v>
      </c>
      <c r="F32" s="65">
        <f>F31/$C$31</f>
        <v>0.18181818181818182</v>
      </c>
    </row>
    <row r="33" spans="1:6" x14ac:dyDescent="0.45">
      <c r="A33" s="76"/>
      <c r="B33" s="76"/>
      <c r="C33" s="76"/>
      <c r="D33" s="76"/>
      <c r="E33" s="76"/>
      <c r="F33" s="76"/>
    </row>
    <row r="34" spans="1:6" x14ac:dyDescent="0.45">
      <c r="A34" s="93" t="s">
        <v>1142</v>
      </c>
      <c r="B34" s="74" t="s">
        <v>1137</v>
      </c>
      <c r="C34" s="73">
        <f>SUM(D34:F34)</f>
        <v>6</v>
      </c>
      <c r="D34" s="72">
        <v>5</v>
      </c>
      <c r="E34" s="71">
        <v>1</v>
      </c>
      <c r="F34" s="70">
        <v>0</v>
      </c>
    </row>
    <row r="35" spans="1:6" x14ac:dyDescent="0.45">
      <c r="A35" s="93"/>
      <c r="B35" s="69" t="s">
        <v>1138</v>
      </c>
      <c r="C35" s="68"/>
      <c r="D35" s="67">
        <f>D34/$C$34</f>
        <v>0.83333333333333337</v>
      </c>
      <c r="E35" s="66">
        <f>E34/$C$34</f>
        <v>0.16666666666666666</v>
      </c>
      <c r="F35" s="65">
        <f>F34/$C$34</f>
        <v>0</v>
      </c>
    </row>
    <row r="36" spans="1:6" x14ac:dyDescent="0.45">
      <c r="A36" s="76"/>
      <c r="B36" s="76"/>
      <c r="C36" s="76"/>
      <c r="D36" s="76"/>
      <c r="E36" s="76"/>
      <c r="F36" s="76"/>
    </row>
    <row r="37" spans="1:6" x14ac:dyDescent="0.45">
      <c r="A37" s="93" t="s">
        <v>1143</v>
      </c>
      <c r="B37" s="74" t="s">
        <v>1137</v>
      </c>
      <c r="C37" s="73">
        <f>SUM(D37:F37)</f>
        <v>31</v>
      </c>
      <c r="D37" s="72">
        <v>17</v>
      </c>
      <c r="E37" s="71">
        <v>14</v>
      </c>
      <c r="F37" s="70">
        <v>0</v>
      </c>
    </row>
    <row r="38" spans="1:6" x14ac:dyDescent="0.45">
      <c r="A38" s="94"/>
      <c r="B38" s="69" t="s">
        <v>1138</v>
      </c>
      <c r="C38" s="68"/>
      <c r="D38" s="67">
        <f>D37/$C$37</f>
        <v>0.54838709677419351</v>
      </c>
      <c r="E38" s="66">
        <f>E37/$C$37</f>
        <v>0.45161290322580644</v>
      </c>
      <c r="F38" s="65">
        <f>F37/$C$37</f>
        <v>0</v>
      </c>
    </row>
    <row r="39" spans="1:6" x14ac:dyDescent="0.45">
      <c r="A39" s="76"/>
      <c r="B39" s="76"/>
      <c r="C39" s="76"/>
      <c r="D39" s="76"/>
      <c r="E39" s="76"/>
      <c r="F39" s="76"/>
    </row>
    <row r="40" spans="1:6" x14ac:dyDescent="0.45">
      <c r="A40" s="93" t="s">
        <v>1144</v>
      </c>
      <c r="B40" s="74" t="s">
        <v>1137</v>
      </c>
      <c r="C40" s="73">
        <v>2</v>
      </c>
      <c r="D40" s="72">
        <v>2</v>
      </c>
      <c r="E40" s="71">
        <v>0</v>
      </c>
      <c r="F40" s="70">
        <v>0</v>
      </c>
    </row>
    <row r="41" spans="1:6" x14ac:dyDescent="0.45">
      <c r="A41" s="94"/>
      <c r="B41" s="69" t="s">
        <v>1138</v>
      </c>
      <c r="C41" s="68"/>
      <c r="D41" s="67">
        <f>D40/$C$40</f>
        <v>1</v>
      </c>
      <c r="E41" s="66">
        <f>E40/$C$40</f>
        <v>0</v>
      </c>
      <c r="F41" s="65">
        <f>F40/$C$40</f>
        <v>0</v>
      </c>
    </row>
    <row r="42" spans="1:6" x14ac:dyDescent="0.45">
      <c r="A42" s="76"/>
      <c r="B42" s="76"/>
      <c r="C42" s="76"/>
      <c r="D42" s="76"/>
      <c r="E42" s="76"/>
      <c r="F42" s="76"/>
    </row>
    <row r="43" spans="1:6" x14ac:dyDescent="0.45">
      <c r="A43" s="93" t="s">
        <v>1145</v>
      </c>
      <c r="B43" s="74" t="s">
        <v>1137</v>
      </c>
      <c r="C43" s="73">
        <f>SUM(D43:F43)</f>
        <v>3</v>
      </c>
      <c r="D43" s="72">
        <v>3</v>
      </c>
      <c r="E43" s="71">
        <v>0</v>
      </c>
      <c r="F43" s="70">
        <v>0</v>
      </c>
    </row>
    <row r="44" spans="1:6" x14ac:dyDescent="0.45">
      <c r="A44" s="94"/>
      <c r="B44" s="69" t="s">
        <v>1138</v>
      </c>
      <c r="C44" s="68"/>
      <c r="D44" s="67">
        <f>D43/$C$43</f>
        <v>1</v>
      </c>
      <c r="E44" s="66">
        <f>E43/$C$43</f>
        <v>0</v>
      </c>
      <c r="F44" s="65">
        <f>F43/$C$43</f>
        <v>0</v>
      </c>
    </row>
    <row r="46" spans="1:6" x14ac:dyDescent="0.45">
      <c r="A46" s="98" t="s">
        <v>1158</v>
      </c>
      <c r="B46" s="99"/>
      <c r="C46" s="99"/>
      <c r="D46" s="99"/>
      <c r="E46" s="99"/>
      <c r="F46" s="100"/>
    </row>
    <row r="48" spans="1:6" ht="27.75" x14ac:dyDescent="0.45">
      <c r="A48" s="76"/>
      <c r="B48" s="101" t="s">
        <v>1154</v>
      </c>
      <c r="C48" s="102"/>
      <c r="D48" s="82" t="s">
        <v>1146</v>
      </c>
      <c r="E48" s="78" t="s">
        <v>1147</v>
      </c>
      <c r="F48" s="78" t="s">
        <v>328</v>
      </c>
    </row>
    <row r="49" spans="1:6" x14ac:dyDescent="0.45">
      <c r="A49" s="93" t="s">
        <v>1136</v>
      </c>
      <c r="B49" s="74" t="s">
        <v>1137</v>
      </c>
      <c r="C49" s="73">
        <f>SUM(D49:F49)</f>
        <v>143</v>
      </c>
      <c r="D49" s="72">
        <v>78</v>
      </c>
      <c r="E49" s="71">
        <v>50</v>
      </c>
      <c r="F49" s="70">
        <v>15</v>
      </c>
    </row>
    <row r="50" spans="1:6" x14ac:dyDescent="0.45">
      <c r="A50" s="94"/>
      <c r="B50" s="69" t="s">
        <v>1138</v>
      </c>
      <c r="C50" s="68"/>
      <c r="D50" s="67">
        <f>D49/$C$49</f>
        <v>0.54545454545454541</v>
      </c>
      <c r="E50" s="66">
        <f>E49/$C$49</f>
        <v>0.34965034965034963</v>
      </c>
      <c r="F50" s="65">
        <f>F49/$C$49</f>
        <v>0.1048951048951049</v>
      </c>
    </row>
    <row r="68" spans="1:6" ht="27.75" x14ac:dyDescent="0.45">
      <c r="A68" s="76"/>
      <c r="B68" s="101" t="s">
        <v>1154</v>
      </c>
      <c r="C68" s="102"/>
      <c r="D68" s="78" t="s">
        <v>1146</v>
      </c>
      <c r="E68" s="78" t="s">
        <v>1147</v>
      </c>
      <c r="F68" s="78" t="s">
        <v>328</v>
      </c>
    </row>
    <row r="69" spans="1:6" x14ac:dyDescent="0.45">
      <c r="A69" s="93" t="s">
        <v>1139</v>
      </c>
      <c r="B69" s="74" t="s">
        <v>1137</v>
      </c>
      <c r="C69" s="73">
        <f>SUM(D69:F69)</f>
        <v>22</v>
      </c>
      <c r="D69" s="72">
        <v>17</v>
      </c>
      <c r="E69" s="71">
        <v>4</v>
      </c>
      <c r="F69" s="70">
        <v>1</v>
      </c>
    </row>
    <row r="70" spans="1:6" x14ac:dyDescent="0.45">
      <c r="A70" s="94"/>
      <c r="B70" s="69" t="s">
        <v>1138</v>
      </c>
      <c r="C70" s="68"/>
      <c r="D70" s="67">
        <f>D69/$C$69</f>
        <v>0.77272727272727271</v>
      </c>
      <c r="E70" s="66">
        <f>E69/$C$69</f>
        <v>0.18181818181818182</v>
      </c>
      <c r="F70" s="65">
        <f>F69/$C$69</f>
        <v>4.5454545454545456E-2</v>
      </c>
    </row>
    <row r="71" spans="1:6" x14ac:dyDescent="0.45">
      <c r="A71" s="76"/>
      <c r="B71" s="76"/>
      <c r="C71" s="75"/>
      <c r="D71" s="77"/>
      <c r="E71" s="77"/>
      <c r="F71" s="77"/>
    </row>
    <row r="72" spans="1:6" x14ac:dyDescent="0.45">
      <c r="A72" s="93" t="s">
        <v>1140</v>
      </c>
      <c r="B72" s="74" t="s">
        <v>1137</v>
      </c>
      <c r="C72" s="73">
        <f>SUM(D72:F72)</f>
        <v>52</v>
      </c>
      <c r="D72" s="72">
        <v>25</v>
      </c>
      <c r="E72" s="71">
        <v>22</v>
      </c>
      <c r="F72" s="70">
        <v>5</v>
      </c>
    </row>
    <row r="73" spans="1:6" x14ac:dyDescent="0.45">
      <c r="A73" s="94"/>
      <c r="B73" s="69" t="s">
        <v>1138</v>
      </c>
      <c r="C73" s="68"/>
      <c r="D73" s="67">
        <f>D72/$C$72</f>
        <v>0.48076923076923078</v>
      </c>
      <c r="E73" s="66">
        <f>E72/$C$72</f>
        <v>0.42307692307692307</v>
      </c>
      <c r="F73" s="65">
        <f>F72/$C$72</f>
        <v>9.6153846153846159E-2</v>
      </c>
    </row>
    <row r="74" spans="1:6" x14ac:dyDescent="0.45">
      <c r="A74" s="76"/>
      <c r="B74" s="76"/>
      <c r="C74" s="76"/>
      <c r="D74" s="76"/>
      <c r="E74" s="76"/>
      <c r="F74" s="76"/>
    </row>
    <row r="75" spans="1:6" x14ac:dyDescent="0.45">
      <c r="A75" s="93" t="s">
        <v>1141</v>
      </c>
      <c r="B75" s="74" t="s">
        <v>1137</v>
      </c>
      <c r="C75" s="73">
        <f>SUM(D75:F75)</f>
        <v>12</v>
      </c>
      <c r="D75" s="72">
        <v>6</v>
      </c>
      <c r="E75" s="71">
        <v>1</v>
      </c>
      <c r="F75" s="70">
        <v>5</v>
      </c>
    </row>
    <row r="76" spans="1:6" x14ac:dyDescent="0.45">
      <c r="A76" s="94"/>
      <c r="B76" s="69" t="s">
        <v>1138</v>
      </c>
      <c r="C76" s="68"/>
      <c r="D76" s="67">
        <f>D75/$C$75</f>
        <v>0.5</v>
      </c>
      <c r="E76" s="66">
        <f>E75/$C$75</f>
        <v>8.3333333333333329E-2</v>
      </c>
      <c r="F76" s="65">
        <f>F75/$C$75</f>
        <v>0.41666666666666669</v>
      </c>
    </row>
    <row r="77" spans="1:6" x14ac:dyDescent="0.45">
      <c r="A77" s="76"/>
      <c r="B77" s="76"/>
      <c r="C77" s="76"/>
      <c r="D77" s="76"/>
      <c r="E77" s="76"/>
      <c r="F77" s="76"/>
    </row>
    <row r="78" spans="1:6" x14ac:dyDescent="0.45">
      <c r="A78" s="93" t="s">
        <v>1142</v>
      </c>
      <c r="B78" s="74" t="s">
        <v>1137</v>
      </c>
      <c r="C78" s="73">
        <f>SUM(D78:F78)</f>
        <v>4</v>
      </c>
      <c r="D78" s="72">
        <v>3</v>
      </c>
      <c r="E78" s="71">
        <v>1</v>
      </c>
      <c r="F78" s="70">
        <v>0</v>
      </c>
    </row>
    <row r="79" spans="1:6" x14ac:dyDescent="0.45">
      <c r="A79" s="94"/>
      <c r="B79" s="69" t="s">
        <v>1138</v>
      </c>
      <c r="C79" s="68"/>
      <c r="D79" s="67">
        <f>D78/$C$78</f>
        <v>0.75</v>
      </c>
      <c r="E79" s="66">
        <f>E78/$C$78</f>
        <v>0.25</v>
      </c>
      <c r="F79" s="65">
        <f>F78/$C$78</f>
        <v>0</v>
      </c>
    </row>
    <row r="80" spans="1:6" x14ac:dyDescent="0.45">
      <c r="A80" s="76"/>
      <c r="B80" s="76"/>
      <c r="C80" s="76"/>
      <c r="D80" s="76"/>
      <c r="E80" s="76"/>
      <c r="F80" s="76"/>
    </row>
    <row r="81" spans="1:6" x14ac:dyDescent="0.45">
      <c r="A81" s="93" t="s">
        <v>1143</v>
      </c>
      <c r="B81" s="74" t="s">
        <v>1137</v>
      </c>
      <c r="C81" s="73">
        <f>SUM(D81:F81)</f>
        <v>46</v>
      </c>
      <c r="D81" s="72">
        <v>22</v>
      </c>
      <c r="E81" s="71">
        <v>20</v>
      </c>
      <c r="F81" s="70">
        <v>4</v>
      </c>
    </row>
    <row r="82" spans="1:6" x14ac:dyDescent="0.45">
      <c r="A82" s="94"/>
      <c r="B82" s="69" t="s">
        <v>1138</v>
      </c>
      <c r="C82" s="68"/>
      <c r="D82" s="67">
        <f>D81/$C$81</f>
        <v>0.47826086956521741</v>
      </c>
      <c r="E82" s="66">
        <f>E81/$C$81</f>
        <v>0.43478260869565216</v>
      </c>
      <c r="F82" s="65">
        <f>F81/$C$81</f>
        <v>8.6956521739130432E-2</v>
      </c>
    </row>
    <row r="83" spans="1:6" x14ac:dyDescent="0.45">
      <c r="A83" s="76"/>
      <c r="B83" s="76"/>
      <c r="C83" s="76"/>
      <c r="D83" s="76"/>
      <c r="E83" s="76"/>
      <c r="F83" s="76"/>
    </row>
    <row r="84" spans="1:6" x14ac:dyDescent="0.45">
      <c r="A84" s="93" t="s">
        <v>1148</v>
      </c>
      <c r="B84" s="74" t="s">
        <v>1137</v>
      </c>
      <c r="C84" s="73">
        <v>6</v>
      </c>
      <c r="D84" s="72">
        <v>4</v>
      </c>
      <c r="E84" s="71">
        <v>2</v>
      </c>
      <c r="F84" s="70">
        <v>0</v>
      </c>
    </row>
    <row r="85" spans="1:6" x14ac:dyDescent="0.45">
      <c r="A85" s="94"/>
      <c r="B85" s="69" t="s">
        <v>1138</v>
      </c>
      <c r="C85" s="68"/>
      <c r="D85" s="67">
        <f>D84/$C$84</f>
        <v>0.66666666666666663</v>
      </c>
      <c r="E85" s="66">
        <f>E84/$C$84</f>
        <v>0.33333333333333331</v>
      </c>
      <c r="F85" s="65">
        <f>F84/$C$84</f>
        <v>0</v>
      </c>
    </row>
    <row r="86" spans="1:6" x14ac:dyDescent="0.45">
      <c r="A86" s="76"/>
      <c r="B86" s="76"/>
      <c r="C86" s="76"/>
      <c r="D86" s="76"/>
      <c r="E86" s="76"/>
      <c r="F86" s="76"/>
    </row>
    <row r="87" spans="1:6" x14ac:dyDescent="0.45">
      <c r="A87" s="93" t="s">
        <v>1145</v>
      </c>
      <c r="B87" s="74" t="s">
        <v>1137</v>
      </c>
      <c r="C87" s="73">
        <f>SUM(D87:F87)</f>
        <v>1</v>
      </c>
      <c r="D87" s="72">
        <v>1</v>
      </c>
      <c r="E87" s="71">
        <v>0</v>
      </c>
      <c r="F87" s="70">
        <v>0</v>
      </c>
    </row>
    <row r="88" spans="1:6" x14ac:dyDescent="0.45">
      <c r="A88" s="94"/>
      <c r="B88" s="69" t="s">
        <v>1138</v>
      </c>
      <c r="C88" s="68"/>
      <c r="D88" s="67">
        <f>D87/C87</f>
        <v>1</v>
      </c>
      <c r="E88" s="66">
        <v>0</v>
      </c>
      <c r="F88" s="65">
        <v>0</v>
      </c>
    </row>
    <row r="90" spans="1:6" x14ac:dyDescent="0.45">
      <c r="A90" s="98" t="s">
        <v>1149</v>
      </c>
      <c r="B90" s="99"/>
      <c r="C90" s="99"/>
      <c r="D90" s="99"/>
      <c r="E90" s="99"/>
      <c r="F90" s="100"/>
    </row>
    <row r="92" spans="1:6" ht="27.75" x14ac:dyDescent="0.45">
      <c r="A92" s="76"/>
      <c r="B92" s="101" t="s">
        <v>1154</v>
      </c>
      <c r="C92" s="102"/>
      <c r="D92" s="78" t="s">
        <v>1150</v>
      </c>
      <c r="E92" s="78" t="s">
        <v>1147</v>
      </c>
      <c r="F92" s="78" t="s">
        <v>328</v>
      </c>
    </row>
    <row r="93" spans="1:6" x14ac:dyDescent="0.45">
      <c r="A93" s="93" t="s">
        <v>1136</v>
      </c>
      <c r="B93" s="74" t="s">
        <v>1137</v>
      </c>
      <c r="C93" s="73">
        <f>SUM(D93:F93)</f>
        <v>62</v>
      </c>
      <c r="D93" s="72">
        <v>39</v>
      </c>
      <c r="E93" s="71">
        <v>7</v>
      </c>
      <c r="F93" s="70">
        <v>16</v>
      </c>
    </row>
    <row r="94" spans="1:6" x14ac:dyDescent="0.45">
      <c r="A94" s="94"/>
      <c r="B94" s="69" t="s">
        <v>1138</v>
      </c>
      <c r="C94" s="68"/>
      <c r="D94" s="67">
        <f>D93/$C$93</f>
        <v>0.62903225806451613</v>
      </c>
      <c r="E94" s="66">
        <f>E93/$C$93</f>
        <v>0.11290322580645161</v>
      </c>
      <c r="F94" s="65">
        <f>F93/$C$93</f>
        <v>0.25806451612903225</v>
      </c>
    </row>
    <row r="112" spans="1:6" ht="27.75" x14ac:dyDescent="0.45">
      <c r="A112" s="76"/>
      <c r="B112" s="101" t="s">
        <v>1154</v>
      </c>
      <c r="C112" s="102"/>
      <c r="D112" s="78" t="s">
        <v>1150</v>
      </c>
      <c r="E112" s="78" t="s">
        <v>1147</v>
      </c>
      <c r="F112" s="78" t="s">
        <v>328</v>
      </c>
    </row>
    <row r="113" spans="1:6" x14ac:dyDescent="0.45">
      <c r="A113" s="93" t="s">
        <v>1139</v>
      </c>
      <c r="B113" s="74" t="s">
        <v>1137</v>
      </c>
      <c r="C113" s="73">
        <f>SUM(D113:F113)</f>
        <v>12</v>
      </c>
      <c r="D113" s="72">
        <v>11</v>
      </c>
      <c r="E113" s="71">
        <v>0</v>
      </c>
      <c r="F113" s="70">
        <v>1</v>
      </c>
    </row>
    <row r="114" spans="1:6" x14ac:dyDescent="0.45">
      <c r="A114" s="94"/>
      <c r="B114" s="69" t="s">
        <v>1138</v>
      </c>
      <c r="C114" s="68"/>
      <c r="D114" s="67">
        <f>D113/$C$113</f>
        <v>0.91666666666666663</v>
      </c>
      <c r="E114" s="66">
        <f>E113/$C$113</f>
        <v>0</v>
      </c>
      <c r="F114" s="65">
        <f>F113/$C$113</f>
        <v>8.3333333333333329E-2</v>
      </c>
    </row>
    <row r="115" spans="1:6" x14ac:dyDescent="0.45">
      <c r="A115" s="76"/>
      <c r="B115" s="76"/>
      <c r="C115" s="75"/>
      <c r="D115" s="77"/>
      <c r="E115" s="77"/>
      <c r="F115" s="77"/>
    </row>
    <row r="116" spans="1:6" x14ac:dyDescent="0.45">
      <c r="A116" s="93" t="s">
        <v>1140</v>
      </c>
      <c r="B116" s="74" t="s">
        <v>1137</v>
      </c>
      <c r="C116" s="73">
        <f>SUM(D115:F116)</f>
        <v>24</v>
      </c>
      <c r="D116" s="72">
        <v>13</v>
      </c>
      <c r="E116" s="71">
        <v>3</v>
      </c>
      <c r="F116" s="70">
        <v>8</v>
      </c>
    </row>
    <row r="117" spans="1:6" x14ac:dyDescent="0.45">
      <c r="A117" s="94"/>
      <c r="B117" s="69" t="s">
        <v>1138</v>
      </c>
      <c r="C117" s="68"/>
      <c r="D117" s="67">
        <f>D116/$C$116</f>
        <v>0.54166666666666663</v>
      </c>
      <c r="E117" s="66">
        <f>E116/$C$116</f>
        <v>0.125</v>
      </c>
      <c r="F117" s="65">
        <f>F116/$C$116</f>
        <v>0.33333333333333331</v>
      </c>
    </row>
    <row r="118" spans="1:6" x14ac:dyDescent="0.45">
      <c r="A118" s="76"/>
      <c r="B118" s="76"/>
      <c r="C118" s="76"/>
      <c r="D118" s="76"/>
      <c r="E118" s="76"/>
      <c r="F118" s="76"/>
    </row>
    <row r="119" spans="1:6" x14ac:dyDescent="0.45">
      <c r="A119" s="93" t="s">
        <v>1141</v>
      </c>
      <c r="B119" s="74" t="s">
        <v>1137</v>
      </c>
      <c r="C119" s="73">
        <f>SUM(D119:F119)</f>
        <v>4</v>
      </c>
      <c r="D119" s="72">
        <v>3</v>
      </c>
      <c r="E119" s="71">
        <v>0</v>
      </c>
      <c r="F119" s="70">
        <v>1</v>
      </c>
    </row>
    <row r="120" spans="1:6" x14ac:dyDescent="0.45">
      <c r="A120" s="94"/>
      <c r="B120" s="69" t="s">
        <v>1138</v>
      </c>
      <c r="C120" s="68"/>
      <c r="D120" s="67">
        <f>D119/$C$119</f>
        <v>0.75</v>
      </c>
      <c r="E120" s="66">
        <f>E119/$C$119</f>
        <v>0</v>
      </c>
      <c r="F120" s="65">
        <f>F119/$C$119</f>
        <v>0.25</v>
      </c>
    </row>
    <row r="121" spans="1:6" x14ac:dyDescent="0.45">
      <c r="A121" s="76"/>
      <c r="B121" s="76"/>
      <c r="C121" s="76"/>
      <c r="D121" s="76"/>
      <c r="E121" s="76"/>
      <c r="F121" s="76"/>
    </row>
    <row r="122" spans="1:6" x14ac:dyDescent="0.45">
      <c r="A122" s="93" t="s">
        <v>1142</v>
      </c>
      <c r="B122" s="74" t="s">
        <v>1151</v>
      </c>
      <c r="C122" s="73">
        <f>SUM(D122:F122)</f>
        <v>0</v>
      </c>
      <c r="D122" s="72">
        <v>0</v>
      </c>
      <c r="E122" s="71">
        <v>0</v>
      </c>
      <c r="F122" s="70">
        <v>0</v>
      </c>
    </row>
    <row r="123" spans="1:6" x14ac:dyDescent="0.45">
      <c r="A123" s="94"/>
      <c r="B123" s="69" t="s">
        <v>1138</v>
      </c>
      <c r="C123" s="68"/>
      <c r="D123" s="67">
        <v>0</v>
      </c>
      <c r="E123" s="66">
        <v>0</v>
      </c>
      <c r="F123" s="65">
        <v>0</v>
      </c>
    </row>
    <row r="124" spans="1:6" x14ac:dyDescent="0.45">
      <c r="A124" s="76"/>
      <c r="B124" s="76"/>
      <c r="C124" s="75"/>
      <c r="D124" s="77"/>
      <c r="E124" s="77"/>
      <c r="F124" s="77"/>
    </row>
    <row r="125" spans="1:6" x14ac:dyDescent="0.45">
      <c r="A125" s="93" t="s">
        <v>1143</v>
      </c>
      <c r="B125" s="74" t="s">
        <v>1137</v>
      </c>
      <c r="C125" s="73">
        <f>SUM(D125:F125)</f>
        <v>21</v>
      </c>
      <c r="D125" s="72">
        <v>12</v>
      </c>
      <c r="E125" s="71">
        <v>4</v>
      </c>
      <c r="F125" s="70">
        <v>5</v>
      </c>
    </row>
    <row r="126" spans="1:6" x14ac:dyDescent="0.45">
      <c r="A126" s="94"/>
      <c r="B126" s="69" t="s">
        <v>1138</v>
      </c>
      <c r="C126" s="68"/>
      <c r="D126" s="67">
        <f>D125/$C$125</f>
        <v>0.5714285714285714</v>
      </c>
      <c r="E126" s="66">
        <f>E125/$C$125</f>
        <v>0.19047619047619047</v>
      </c>
      <c r="F126" s="65">
        <f>F125/$C$125</f>
        <v>0.23809523809523808</v>
      </c>
    </row>
    <row r="127" spans="1:6" x14ac:dyDescent="0.45">
      <c r="A127" s="76"/>
      <c r="B127" s="76"/>
      <c r="C127" s="76"/>
      <c r="D127" s="76"/>
      <c r="E127" s="76"/>
      <c r="F127" s="76"/>
    </row>
    <row r="128" spans="1:6" x14ac:dyDescent="0.45">
      <c r="A128" s="93" t="s">
        <v>1148</v>
      </c>
      <c r="B128" s="74" t="s">
        <v>1137</v>
      </c>
      <c r="C128" s="73">
        <f>SUM(D128:F128)</f>
        <v>1</v>
      </c>
      <c r="D128" s="72">
        <v>0</v>
      </c>
      <c r="E128" s="71">
        <v>0</v>
      </c>
      <c r="F128" s="70">
        <v>1</v>
      </c>
    </row>
    <row r="129" spans="1:6" x14ac:dyDescent="0.45">
      <c r="A129" s="94"/>
      <c r="B129" s="69" t="s">
        <v>1138</v>
      </c>
      <c r="C129" s="68"/>
      <c r="D129" s="67">
        <f>D128/$C$128</f>
        <v>0</v>
      </c>
      <c r="E129" s="66">
        <f>E128/$C$128</f>
        <v>0</v>
      </c>
      <c r="F129" s="65">
        <f>F128/$C$128</f>
        <v>1</v>
      </c>
    </row>
    <row r="130" spans="1:6" x14ac:dyDescent="0.45">
      <c r="A130" s="76"/>
      <c r="B130" s="76"/>
      <c r="C130" s="76"/>
      <c r="D130" s="76"/>
      <c r="E130" s="76"/>
      <c r="F130" s="76"/>
    </row>
    <row r="131" spans="1:6" x14ac:dyDescent="0.45">
      <c r="A131" s="93" t="s">
        <v>1145</v>
      </c>
      <c r="B131" s="74" t="s">
        <v>1137</v>
      </c>
      <c r="C131" s="73">
        <f>SUM(D131:F131)</f>
        <v>0</v>
      </c>
      <c r="D131" s="72">
        <v>0</v>
      </c>
      <c r="E131" s="71">
        <v>0</v>
      </c>
      <c r="F131" s="70">
        <v>0</v>
      </c>
    </row>
    <row r="132" spans="1:6" x14ac:dyDescent="0.45">
      <c r="A132" s="94"/>
      <c r="B132" s="69" t="s">
        <v>1138</v>
      </c>
      <c r="C132" s="68"/>
      <c r="D132" s="67">
        <v>0</v>
      </c>
      <c r="E132" s="66">
        <v>0</v>
      </c>
      <c r="F132" s="65">
        <v>0</v>
      </c>
    </row>
    <row r="134" spans="1:6" x14ac:dyDescent="0.45">
      <c r="A134" s="95" t="s">
        <v>1152</v>
      </c>
      <c r="B134" s="96"/>
      <c r="C134" s="96"/>
      <c r="D134" s="96"/>
      <c r="E134" s="96"/>
      <c r="F134" s="97"/>
    </row>
    <row r="136" spans="1:6" ht="27.75" x14ac:dyDescent="0.45">
      <c r="A136" s="76"/>
      <c r="B136" s="101" t="s">
        <v>1154</v>
      </c>
      <c r="C136" s="102"/>
      <c r="D136" s="78" t="s">
        <v>1146</v>
      </c>
      <c r="E136" s="78" t="s">
        <v>1153</v>
      </c>
      <c r="F136" s="78" t="s">
        <v>328</v>
      </c>
    </row>
    <row r="137" spans="1:6" x14ac:dyDescent="0.45">
      <c r="A137" s="93" t="s">
        <v>1136</v>
      </c>
      <c r="B137" s="74" t="s">
        <v>1137</v>
      </c>
      <c r="C137" s="73">
        <f>SUM(D137:F137)</f>
        <v>94</v>
      </c>
      <c r="D137" s="72">
        <v>29</v>
      </c>
      <c r="E137" s="71">
        <v>36</v>
      </c>
      <c r="F137" s="70">
        <v>29</v>
      </c>
    </row>
    <row r="138" spans="1:6" x14ac:dyDescent="0.45">
      <c r="A138" s="94"/>
      <c r="B138" s="69" t="s">
        <v>1138</v>
      </c>
      <c r="C138" s="68"/>
      <c r="D138" s="67">
        <f>D137/$C$137</f>
        <v>0.30851063829787234</v>
      </c>
      <c r="E138" s="66">
        <f>E137/$C$137</f>
        <v>0.38297872340425532</v>
      </c>
      <c r="F138" s="65">
        <f>F137/$C$137</f>
        <v>0.30851063829787234</v>
      </c>
    </row>
    <row r="156" spans="1:6" ht="27.75" x14ac:dyDescent="0.45">
      <c r="A156" s="76"/>
      <c r="B156" s="101" t="s">
        <v>1154</v>
      </c>
      <c r="C156" s="102"/>
      <c r="D156" s="78" t="s">
        <v>1146</v>
      </c>
      <c r="E156" s="78" t="s">
        <v>1147</v>
      </c>
      <c r="F156" s="78" t="s">
        <v>328</v>
      </c>
    </row>
    <row r="157" spans="1:6" x14ac:dyDescent="0.45">
      <c r="A157" s="93" t="s">
        <v>1139</v>
      </c>
      <c r="B157" s="74" t="s">
        <v>1137</v>
      </c>
      <c r="C157" s="73">
        <f>SUM(D157:F157)</f>
        <v>19</v>
      </c>
      <c r="D157" s="72">
        <v>11</v>
      </c>
      <c r="E157" s="71">
        <v>4</v>
      </c>
      <c r="F157" s="70">
        <v>4</v>
      </c>
    </row>
    <row r="158" spans="1:6" x14ac:dyDescent="0.45">
      <c r="A158" s="94"/>
      <c r="B158" s="69" t="s">
        <v>1138</v>
      </c>
      <c r="C158" s="68"/>
      <c r="D158" s="67">
        <f>D157/$C$157</f>
        <v>0.57894736842105265</v>
      </c>
      <c r="E158" s="66">
        <f>E157/$C$157</f>
        <v>0.21052631578947367</v>
      </c>
      <c r="F158" s="65">
        <f>F157/$C$157</f>
        <v>0.21052631578947367</v>
      </c>
    </row>
    <row r="159" spans="1:6" x14ac:dyDescent="0.45">
      <c r="A159" s="76"/>
      <c r="B159" s="76"/>
      <c r="C159" s="75"/>
      <c r="D159" s="77"/>
      <c r="E159" s="77"/>
      <c r="F159" s="77"/>
    </row>
    <row r="160" spans="1:6" x14ac:dyDescent="0.45">
      <c r="A160" s="93" t="s">
        <v>1140</v>
      </c>
      <c r="B160" s="74" t="s">
        <v>1137</v>
      </c>
      <c r="C160" s="73">
        <f>SUM(D160:F160)</f>
        <v>30</v>
      </c>
      <c r="D160" s="72">
        <v>10</v>
      </c>
      <c r="E160" s="71">
        <v>8</v>
      </c>
      <c r="F160" s="70">
        <v>12</v>
      </c>
    </row>
    <row r="161" spans="1:6" x14ac:dyDescent="0.45">
      <c r="A161" s="94"/>
      <c r="B161" s="69" t="s">
        <v>1138</v>
      </c>
      <c r="C161" s="68"/>
      <c r="D161" s="67">
        <f>D160/$C$160</f>
        <v>0.33333333333333331</v>
      </c>
      <c r="E161" s="66">
        <f>E160/$C$160</f>
        <v>0.26666666666666666</v>
      </c>
      <c r="F161" s="65">
        <f>F160/$C$160</f>
        <v>0.4</v>
      </c>
    </row>
    <row r="162" spans="1:6" x14ac:dyDescent="0.45">
      <c r="A162" s="76"/>
      <c r="B162" s="76"/>
      <c r="C162" s="76"/>
      <c r="D162" s="76"/>
      <c r="E162" s="76"/>
      <c r="F162" s="76"/>
    </row>
    <row r="163" spans="1:6" x14ac:dyDescent="0.45">
      <c r="A163" s="93" t="s">
        <v>1141</v>
      </c>
      <c r="B163" s="74" t="s">
        <v>1137</v>
      </c>
      <c r="C163" s="73">
        <f>SUM(D163:F163)</f>
        <v>11</v>
      </c>
      <c r="D163" s="72">
        <v>0</v>
      </c>
      <c r="E163" s="71">
        <v>9</v>
      </c>
      <c r="F163" s="70">
        <v>2</v>
      </c>
    </row>
    <row r="164" spans="1:6" x14ac:dyDescent="0.45">
      <c r="A164" s="94"/>
      <c r="B164" s="69" t="s">
        <v>1138</v>
      </c>
      <c r="C164" s="68"/>
      <c r="D164" s="67">
        <f>D163/$C$163</f>
        <v>0</v>
      </c>
      <c r="E164" s="66">
        <f>E163/$C$163</f>
        <v>0.81818181818181823</v>
      </c>
      <c r="F164" s="65">
        <f>F163/$C$163</f>
        <v>0.18181818181818182</v>
      </c>
    </row>
    <row r="165" spans="1:6" x14ac:dyDescent="0.45">
      <c r="A165" s="76"/>
      <c r="B165" s="76"/>
      <c r="C165" s="76"/>
      <c r="D165" s="76"/>
      <c r="E165" s="76"/>
      <c r="F165" s="76"/>
    </row>
    <row r="166" spans="1:6" x14ac:dyDescent="0.45">
      <c r="A166" s="93" t="s">
        <v>1142</v>
      </c>
      <c r="B166" s="74" t="s">
        <v>1137</v>
      </c>
      <c r="C166" s="73">
        <f>SUM(D166:F166)</f>
        <v>0</v>
      </c>
      <c r="D166" s="72">
        <v>0</v>
      </c>
      <c r="E166" s="71">
        <v>0</v>
      </c>
      <c r="F166" s="70">
        <v>0</v>
      </c>
    </row>
    <row r="167" spans="1:6" x14ac:dyDescent="0.45">
      <c r="A167" s="94"/>
      <c r="B167" s="69" t="s">
        <v>1138</v>
      </c>
      <c r="C167" s="68"/>
      <c r="D167" s="67">
        <v>0</v>
      </c>
      <c r="E167" s="66">
        <v>0</v>
      </c>
      <c r="F167" s="65">
        <v>0</v>
      </c>
    </row>
    <row r="168" spans="1:6" x14ac:dyDescent="0.45">
      <c r="A168" s="76"/>
      <c r="B168" s="76"/>
      <c r="C168" s="75"/>
      <c r="D168" s="77"/>
      <c r="E168" s="77"/>
      <c r="F168" s="77"/>
    </row>
    <row r="169" spans="1:6" x14ac:dyDescent="0.45">
      <c r="A169" s="93" t="s">
        <v>1143</v>
      </c>
      <c r="B169" s="74" t="s">
        <v>1137</v>
      </c>
      <c r="C169" s="73">
        <f>SUM(D169:F169)</f>
        <v>26</v>
      </c>
      <c r="D169" s="72">
        <v>8</v>
      </c>
      <c r="E169" s="71">
        <v>10</v>
      </c>
      <c r="F169" s="70">
        <v>8</v>
      </c>
    </row>
    <row r="170" spans="1:6" x14ac:dyDescent="0.45">
      <c r="A170" s="94"/>
      <c r="B170" s="69" t="s">
        <v>1138</v>
      </c>
      <c r="C170" s="68"/>
      <c r="D170" s="67">
        <f>D169/$C$169</f>
        <v>0.30769230769230771</v>
      </c>
      <c r="E170" s="66">
        <f>E169/$C$169</f>
        <v>0.38461538461538464</v>
      </c>
      <c r="F170" s="65">
        <f>F169/$C$169</f>
        <v>0.30769230769230771</v>
      </c>
    </row>
    <row r="171" spans="1:6" x14ac:dyDescent="0.45">
      <c r="A171" s="76"/>
      <c r="B171" s="76"/>
      <c r="C171" s="76"/>
      <c r="D171" s="76"/>
      <c r="E171" s="76"/>
      <c r="F171" s="76"/>
    </row>
    <row r="172" spans="1:6" x14ac:dyDescent="0.45">
      <c r="A172" s="93" t="s">
        <v>1148</v>
      </c>
      <c r="B172" s="74" t="s">
        <v>1137</v>
      </c>
      <c r="C172" s="73">
        <f>SUM(D172:F172)</f>
        <v>7</v>
      </c>
      <c r="D172" s="72">
        <v>0</v>
      </c>
      <c r="E172" s="71">
        <v>4</v>
      </c>
      <c r="F172" s="70">
        <v>3</v>
      </c>
    </row>
    <row r="173" spans="1:6" x14ac:dyDescent="0.45">
      <c r="A173" s="94"/>
      <c r="B173" s="69" t="s">
        <v>1138</v>
      </c>
      <c r="C173" s="68"/>
      <c r="D173" s="67">
        <f>D172/$C$172</f>
        <v>0</v>
      </c>
      <c r="E173" s="66">
        <f>E172/$C$172</f>
        <v>0.5714285714285714</v>
      </c>
      <c r="F173" s="65">
        <f>F172/$C$172</f>
        <v>0.42857142857142855</v>
      </c>
    </row>
    <row r="174" spans="1:6" x14ac:dyDescent="0.45">
      <c r="A174" s="76"/>
      <c r="B174" s="76"/>
      <c r="C174" s="76"/>
      <c r="D174" s="76"/>
      <c r="E174" s="76"/>
      <c r="F174" s="76"/>
    </row>
    <row r="175" spans="1:6" x14ac:dyDescent="0.45">
      <c r="A175" s="93" t="s">
        <v>1145</v>
      </c>
      <c r="B175" s="74" t="s">
        <v>1137</v>
      </c>
      <c r="C175" s="73">
        <f>SUM(D175:F175)</f>
        <v>1</v>
      </c>
      <c r="D175" s="72">
        <v>0</v>
      </c>
      <c r="E175" s="71">
        <v>1</v>
      </c>
      <c r="F175" s="70">
        <v>0</v>
      </c>
    </row>
    <row r="176" spans="1:6" x14ac:dyDescent="0.45">
      <c r="A176" s="94"/>
      <c r="B176" s="69" t="s">
        <v>1138</v>
      </c>
      <c r="C176" s="68"/>
      <c r="D176" s="67">
        <f>D175/$C$175</f>
        <v>0</v>
      </c>
      <c r="E176" s="66">
        <f>E175/$C$175</f>
        <v>1</v>
      </c>
      <c r="F176" s="65">
        <f>F175/$C$175</f>
        <v>0</v>
      </c>
    </row>
  </sheetData>
  <mergeCells count="44">
    <mergeCell ref="A6:A7"/>
    <mergeCell ref="A3:F3"/>
    <mergeCell ref="A28:A29"/>
    <mergeCell ref="A25:A26"/>
    <mergeCell ref="A69:A70"/>
    <mergeCell ref="A34:A35"/>
    <mergeCell ref="A31:A32"/>
    <mergeCell ref="B5:C5"/>
    <mergeCell ref="B24:C24"/>
    <mergeCell ref="A72:A73"/>
    <mergeCell ref="A75:A76"/>
    <mergeCell ref="A37:A38"/>
    <mergeCell ref="A40:A41"/>
    <mergeCell ref="A43:A44"/>
    <mergeCell ref="A49:A50"/>
    <mergeCell ref="A46:F46"/>
    <mergeCell ref="B48:C48"/>
    <mergeCell ref="B68:C68"/>
    <mergeCell ref="A78:A79"/>
    <mergeCell ref="A81:A82"/>
    <mergeCell ref="A84:A85"/>
    <mergeCell ref="A87:A88"/>
    <mergeCell ref="A93:A94"/>
    <mergeCell ref="A116:A117"/>
    <mergeCell ref="A119:A120"/>
    <mergeCell ref="A122:A123"/>
    <mergeCell ref="A125:A126"/>
    <mergeCell ref="A128:A129"/>
    <mergeCell ref="A169:A170"/>
    <mergeCell ref="A172:A173"/>
    <mergeCell ref="A175:A176"/>
    <mergeCell ref="A134:F134"/>
    <mergeCell ref="A90:F90"/>
    <mergeCell ref="A157:A158"/>
    <mergeCell ref="A160:A161"/>
    <mergeCell ref="A163:A164"/>
    <mergeCell ref="A166:A167"/>
    <mergeCell ref="B92:C92"/>
    <mergeCell ref="B112:C112"/>
    <mergeCell ref="B136:C136"/>
    <mergeCell ref="B156:C156"/>
    <mergeCell ref="A131:A132"/>
    <mergeCell ref="A137:A138"/>
    <mergeCell ref="A113:A1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B79-C4E4-4477-8CCE-7D834FCE83AC}">
  <dimension ref="A1:G274"/>
  <sheetViews>
    <sheetView topLeftCell="C1" workbookViewId="0">
      <pane ySplit="2" topLeftCell="A253" activePane="bottomLeft" state="frozen"/>
      <selection pane="bottomLeft" activeCell="B252" sqref="B252"/>
    </sheetView>
  </sheetViews>
  <sheetFormatPr defaultRowHeight="14.25" x14ac:dyDescent="0.45"/>
  <cols>
    <col min="1" max="1" width="9" style="54"/>
    <col min="2" max="2" width="58.73046875" customWidth="1"/>
    <col min="3" max="3" width="27.265625" customWidth="1"/>
    <col min="4" max="7" width="38.265625" customWidth="1"/>
  </cols>
  <sheetData>
    <row r="1" spans="1:7" ht="91.5" customHeight="1" x14ac:dyDescent="0.45">
      <c r="B1" s="86" t="s">
        <v>1155</v>
      </c>
    </row>
    <row r="2" spans="1:7" ht="42" x14ac:dyDescent="0.45">
      <c r="B2" s="51" t="s">
        <v>0</v>
      </c>
      <c r="C2" s="51" t="s">
        <v>1</v>
      </c>
      <c r="D2" s="55" t="s">
        <v>2</v>
      </c>
      <c r="E2" s="55" t="s">
        <v>3</v>
      </c>
      <c r="F2" s="55" t="s">
        <v>4</v>
      </c>
      <c r="G2" s="55" t="s">
        <v>5</v>
      </c>
    </row>
    <row r="3" spans="1:7" x14ac:dyDescent="0.45">
      <c r="A3" s="54">
        <v>1</v>
      </c>
      <c r="B3" s="50" t="s">
        <v>6</v>
      </c>
      <c r="C3" s="5" t="s">
        <v>7</v>
      </c>
      <c r="D3" s="56" t="s">
        <v>8</v>
      </c>
      <c r="E3" s="56" t="s">
        <v>9</v>
      </c>
      <c r="F3" s="56" t="s">
        <v>8</v>
      </c>
      <c r="G3" s="56" t="s">
        <v>8</v>
      </c>
    </row>
    <row r="4" spans="1:7" x14ac:dyDescent="0.45">
      <c r="A4" s="54">
        <f>1+A3</f>
        <v>2</v>
      </c>
      <c r="B4" s="50" t="s">
        <v>11</v>
      </c>
      <c r="C4" s="5" t="s">
        <v>12</v>
      </c>
      <c r="D4" s="56" t="s">
        <v>8</v>
      </c>
      <c r="E4" s="56" t="s">
        <v>8</v>
      </c>
      <c r="F4" s="56" t="s">
        <v>8</v>
      </c>
      <c r="G4" s="56" t="s">
        <v>8</v>
      </c>
    </row>
    <row r="5" spans="1:7" x14ac:dyDescent="0.45">
      <c r="A5" s="54">
        <f t="shared" ref="A5:A68" si="0">1+A4</f>
        <v>3</v>
      </c>
      <c r="B5" s="50" t="s">
        <v>13</v>
      </c>
      <c r="C5" s="5" t="s">
        <v>7</v>
      </c>
      <c r="D5" s="56" t="s">
        <v>8</v>
      </c>
      <c r="E5" s="56" t="s">
        <v>8</v>
      </c>
      <c r="F5" s="56" t="s">
        <v>8</v>
      </c>
      <c r="G5" s="56" t="s">
        <v>8</v>
      </c>
    </row>
    <row r="6" spans="1:7" x14ac:dyDescent="0.45">
      <c r="A6" s="54">
        <f t="shared" si="0"/>
        <v>4</v>
      </c>
      <c r="B6" s="50" t="s">
        <v>14</v>
      </c>
      <c r="C6" s="5" t="s">
        <v>12</v>
      </c>
      <c r="D6" s="56" t="s">
        <v>10</v>
      </c>
      <c r="E6" s="56" t="s">
        <v>10</v>
      </c>
      <c r="F6" s="56" t="s">
        <v>8</v>
      </c>
      <c r="G6" s="56" t="s">
        <v>8</v>
      </c>
    </row>
    <row r="7" spans="1:7" x14ac:dyDescent="0.45">
      <c r="A7" s="54">
        <f t="shared" si="0"/>
        <v>5</v>
      </c>
      <c r="B7" s="50" t="s">
        <v>15</v>
      </c>
      <c r="C7" s="5" t="s">
        <v>7</v>
      </c>
      <c r="D7" s="56" t="s">
        <v>8</v>
      </c>
      <c r="E7" s="56" t="s">
        <v>8</v>
      </c>
      <c r="F7" s="56" t="s">
        <v>8</v>
      </c>
      <c r="G7" s="56" t="s">
        <v>8</v>
      </c>
    </row>
    <row r="8" spans="1:7" x14ac:dyDescent="0.45">
      <c r="A8" s="54">
        <f t="shared" si="0"/>
        <v>6</v>
      </c>
      <c r="B8" s="50" t="s">
        <v>16</v>
      </c>
      <c r="C8" s="5" t="s">
        <v>7</v>
      </c>
      <c r="D8" s="56" t="s">
        <v>8</v>
      </c>
      <c r="E8" s="56" t="s">
        <v>8</v>
      </c>
      <c r="F8" s="56" t="s">
        <v>8</v>
      </c>
      <c r="G8" s="56" t="s">
        <v>8</v>
      </c>
    </row>
    <row r="9" spans="1:7" x14ac:dyDescent="0.45">
      <c r="A9" s="54">
        <f t="shared" si="0"/>
        <v>7</v>
      </c>
      <c r="B9" s="50" t="s">
        <v>17</v>
      </c>
      <c r="C9" s="5" t="s">
        <v>7</v>
      </c>
      <c r="D9" s="56" t="s">
        <v>10</v>
      </c>
      <c r="E9" s="56" t="s">
        <v>10</v>
      </c>
      <c r="F9" s="56" t="s">
        <v>10</v>
      </c>
      <c r="G9" s="56" t="s">
        <v>8</v>
      </c>
    </row>
    <row r="10" spans="1:7" x14ac:dyDescent="0.45">
      <c r="A10" s="54">
        <f t="shared" si="0"/>
        <v>8</v>
      </c>
      <c r="B10" s="50" t="s">
        <v>18</v>
      </c>
      <c r="C10" s="5" t="s">
        <v>12</v>
      </c>
      <c r="D10" s="56" t="s">
        <v>8</v>
      </c>
      <c r="E10" s="56" t="s">
        <v>9</v>
      </c>
      <c r="F10" s="56" t="s">
        <v>9</v>
      </c>
      <c r="G10" s="56" t="s">
        <v>8</v>
      </c>
    </row>
    <row r="11" spans="1:7" x14ac:dyDescent="0.45">
      <c r="A11" s="54">
        <f t="shared" si="0"/>
        <v>9</v>
      </c>
      <c r="B11" s="50" t="s">
        <v>19</v>
      </c>
      <c r="C11" s="5" t="s">
        <v>12</v>
      </c>
      <c r="D11" s="56" t="s">
        <v>10</v>
      </c>
      <c r="E11" s="56" t="s">
        <v>10</v>
      </c>
      <c r="F11" s="56" t="s">
        <v>8</v>
      </c>
      <c r="G11" s="56" t="s">
        <v>8</v>
      </c>
    </row>
    <row r="12" spans="1:7" x14ac:dyDescent="0.45">
      <c r="A12" s="54">
        <f t="shared" si="0"/>
        <v>10</v>
      </c>
      <c r="B12" s="50" t="s">
        <v>20</v>
      </c>
      <c r="C12" s="5" t="s">
        <v>7</v>
      </c>
      <c r="D12" s="56" t="s">
        <v>10</v>
      </c>
      <c r="E12" s="56" t="s">
        <v>10</v>
      </c>
      <c r="F12" s="56" t="s">
        <v>8</v>
      </c>
      <c r="G12" s="56" t="s">
        <v>10</v>
      </c>
    </row>
    <row r="13" spans="1:7" x14ac:dyDescent="0.45">
      <c r="A13" s="54">
        <f t="shared" si="0"/>
        <v>11</v>
      </c>
      <c r="B13" s="5" t="s">
        <v>21</v>
      </c>
      <c r="C13" s="5" t="s">
        <v>12</v>
      </c>
      <c r="D13" s="56" t="s">
        <v>8</v>
      </c>
      <c r="E13" s="56" t="s">
        <v>10</v>
      </c>
      <c r="F13" s="56" t="s">
        <v>10</v>
      </c>
      <c r="G13" s="56" t="s">
        <v>8</v>
      </c>
    </row>
    <row r="14" spans="1:7" x14ac:dyDescent="0.45">
      <c r="A14" s="54">
        <f t="shared" si="0"/>
        <v>12</v>
      </c>
      <c r="B14" s="50" t="s">
        <v>22</v>
      </c>
      <c r="C14" s="5" t="s">
        <v>23</v>
      </c>
      <c r="D14" s="56" t="s">
        <v>10</v>
      </c>
      <c r="E14" s="56" t="s">
        <v>10</v>
      </c>
      <c r="F14" s="56" t="s">
        <v>10</v>
      </c>
      <c r="G14" s="56" t="s">
        <v>10</v>
      </c>
    </row>
    <row r="15" spans="1:7" x14ac:dyDescent="0.45">
      <c r="A15" s="54">
        <f t="shared" si="0"/>
        <v>13</v>
      </c>
      <c r="B15" s="50" t="s">
        <v>24</v>
      </c>
      <c r="C15" s="5" t="s">
        <v>23</v>
      </c>
      <c r="D15" s="56" t="s">
        <v>9</v>
      </c>
      <c r="E15" s="56" t="s">
        <v>9</v>
      </c>
      <c r="F15" s="56" t="s">
        <v>8</v>
      </c>
      <c r="G15" s="56" t="s">
        <v>8</v>
      </c>
    </row>
    <row r="16" spans="1:7" x14ac:dyDescent="0.45">
      <c r="A16" s="54">
        <f t="shared" si="0"/>
        <v>14</v>
      </c>
      <c r="B16" s="50" t="s">
        <v>25</v>
      </c>
      <c r="C16" s="5" t="s">
        <v>23</v>
      </c>
      <c r="D16" s="56" t="s">
        <v>8</v>
      </c>
      <c r="E16" s="56" t="s">
        <v>10</v>
      </c>
      <c r="F16" s="56" t="s">
        <v>8</v>
      </c>
      <c r="G16" s="56" t="s">
        <v>8</v>
      </c>
    </row>
    <row r="17" spans="1:7" x14ac:dyDescent="0.45">
      <c r="A17" s="54">
        <f t="shared" si="0"/>
        <v>15</v>
      </c>
      <c r="B17" s="50" t="s">
        <v>26</v>
      </c>
      <c r="C17" s="5" t="s">
        <v>23</v>
      </c>
      <c r="D17" s="56" t="s">
        <v>8</v>
      </c>
      <c r="E17" s="56" t="s">
        <v>8</v>
      </c>
      <c r="F17" s="56" t="s">
        <v>8</v>
      </c>
      <c r="G17" s="56" t="s">
        <v>8</v>
      </c>
    </row>
    <row r="18" spans="1:7" x14ac:dyDescent="0.45">
      <c r="A18" s="54">
        <f t="shared" si="0"/>
        <v>16</v>
      </c>
      <c r="B18" s="50" t="s">
        <v>27</v>
      </c>
      <c r="C18" s="5" t="s">
        <v>7</v>
      </c>
      <c r="D18" s="56" t="s">
        <v>10</v>
      </c>
      <c r="E18" s="56" t="s">
        <v>10</v>
      </c>
      <c r="F18" s="56" t="s">
        <v>9</v>
      </c>
      <c r="G18" s="56" t="s">
        <v>10</v>
      </c>
    </row>
    <row r="19" spans="1:7" x14ac:dyDescent="0.45">
      <c r="A19" s="54">
        <f t="shared" si="0"/>
        <v>17</v>
      </c>
      <c r="B19" s="50" t="s">
        <v>28</v>
      </c>
      <c r="C19" s="5" t="s">
        <v>23</v>
      </c>
      <c r="D19" s="56" t="s">
        <v>8</v>
      </c>
      <c r="E19" s="56" t="s">
        <v>8</v>
      </c>
      <c r="F19" s="56" t="s">
        <v>8</v>
      </c>
      <c r="G19" s="56" t="s">
        <v>8</v>
      </c>
    </row>
    <row r="20" spans="1:7" ht="28.15" customHeight="1" x14ac:dyDescent="0.45">
      <c r="A20" s="54">
        <f t="shared" si="0"/>
        <v>18</v>
      </c>
      <c r="B20" s="50" t="s">
        <v>29</v>
      </c>
      <c r="C20" s="5" t="s">
        <v>23</v>
      </c>
      <c r="D20" s="56" t="s">
        <v>8</v>
      </c>
      <c r="E20" s="56" t="s">
        <v>10</v>
      </c>
      <c r="F20" s="56" t="s">
        <v>8</v>
      </c>
      <c r="G20" s="56" t="s">
        <v>8</v>
      </c>
    </row>
    <row r="21" spans="1:7" x14ac:dyDescent="0.45">
      <c r="A21" s="54">
        <f t="shared" si="0"/>
        <v>19</v>
      </c>
      <c r="B21" s="50" t="s">
        <v>30</v>
      </c>
      <c r="C21" s="5" t="s">
        <v>12</v>
      </c>
      <c r="D21" s="56" t="s">
        <v>10</v>
      </c>
      <c r="E21" s="56" t="s">
        <v>10</v>
      </c>
      <c r="F21" s="56" t="s">
        <v>10</v>
      </c>
      <c r="G21" s="56" t="s">
        <v>8</v>
      </c>
    </row>
    <row r="22" spans="1:7" x14ac:dyDescent="0.45">
      <c r="A22" s="54">
        <f t="shared" si="0"/>
        <v>20</v>
      </c>
      <c r="B22" s="50" t="s">
        <v>31</v>
      </c>
      <c r="C22" s="5" t="s">
        <v>23</v>
      </c>
      <c r="D22" s="56" t="s">
        <v>10</v>
      </c>
      <c r="E22" s="56" t="s">
        <v>10</v>
      </c>
      <c r="F22" s="56" t="s">
        <v>8</v>
      </c>
      <c r="G22" s="56" t="s">
        <v>8</v>
      </c>
    </row>
    <row r="23" spans="1:7" x14ac:dyDescent="0.45">
      <c r="A23" s="54">
        <f t="shared" si="0"/>
        <v>21</v>
      </c>
      <c r="B23" s="50" t="s">
        <v>32</v>
      </c>
      <c r="C23" s="5" t="s">
        <v>23</v>
      </c>
      <c r="D23" s="56" t="s">
        <v>10</v>
      </c>
      <c r="E23" s="56" t="s">
        <v>10</v>
      </c>
      <c r="F23" s="56" t="s">
        <v>10</v>
      </c>
      <c r="G23" s="56" t="s">
        <v>10</v>
      </c>
    </row>
    <row r="24" spans="1:7" x14ac:dyDescent="0.45">
      <c r="A24" s="54">
        <f t="shared" si="0"/>
        <v>22</v>
      </c>
      <c r="B24" s="50" t="s">
        <v>33</v>
      </c>
      <c r="C24" s="5" t="s">
        <v>12</v>
      </c>
      <c r="D24" s="56" t="s">
        <v>10</v>
      </c>
      <c r="E24" s="56" t="s">
        <v>8</v>
      </c>
      <c r="F24" s="56" t="s">
        <v>8</v>
      </c>
      <c r="G24" s="56" t="s">
        <v>8</v>
      </c>
    </row>
    <row r="25" spans="1:7" x14ac:dyDescent="0.45">
      <c r="A25" s="54">
        <f t="shared" si="0"/>
        <v>23</v>
      </c>
      <c r="B25" s="50" t="s">
        <v>34</v>
      </c>
      <c r="C25" s="5" t="s">
        <v>23</v>
      </c>
      <c r="D25" s="56" t="s">
        <v>8</v>
      </c>
      <c r="E25" s="56" t="s">
        <v>9</v>
      </c>
      <c r="F25" s="56" t="s">
        <v>8</v>
      </c>
      <c r="G25" s="56" t="s">
        <v>8</v>
      </c>
    </row>
    <row r="26" spans="1:7" x14ac:dyDescent="0.45">
      <c r="A26" s="54">
        <f t="shared" si="0"/>
        <v>24</v>
      </c>
      <c r="B26" s="50" t="s">
        <v>35</v>
      </c>
      <c r="C26" s="5" t="s">
        <v>36</v>
      </c>
      <c r="D26" s="56" t="s">
        <v>10</v>
      </c>
      <c r="E26" s="56" t="s">
        <v>10</v>
      </c>
      <c r="F26" s="56" t="s">
        <v>8</v>
      </c>
      <c r="G26" s="56" t="s">
        <v>8</v>
      </c>
    </row>
    <row r="27" spans="1:7" x14ac:dyDescent="0.45">
      <c r="A27" s="54">
        <f t="shared" si="0"/>
        <v>25</v>
      </c>
      <c r="B27" s="50" t="s">
        <v>37</v>
      </c>
      <c r="C27" s="5" t="s">
        <v>23</v>
      </c>
      <c r="D27" s="56" t="s">
        <v>8</v>
      </c>
      <c r="E27" s="56" t="s">
        <v>9</v>
      </c>
      <c r="F27" s="56" t="s">
        <v>9</v>
      </c>
      <c r="G27" s="56" t="s">
        <v>9</v>
      </c>
    </row>
    <row r="28" spans="1:7" x14ac:dyDescent="0.45">
      <c r="A28" s="54">
        <f t="shared" si="0"/>
        <v>26</v>
      </c>
      <c r="B28" s="50" t="s">
        <v>38</v>
      </c>
      <c r="C28" s="5" t="s">
        <v>23</v>
      </c>
      <c r="D28" s="56" t="s">
        <v>8</v>
      </c>
      <c r="E28" s="56" t="s">
        <v>9</v>
      </c>
      <c r="F28" s="56" t="s">
        <v>8</v>
      </c>
      <c r="G28" s="56" t="s">
        <v>8</v>
      </c>
    </row>
    <row r="29" spans="1:7" x14ac:dyDescent="0.45">
      <c r="A29" s="54">
        <f t="shared" si="0"/>
        <v>27</v>
      </c>
      <c r="B29" s="50" t="s">
        <v>39</v>
      </c>
      <c r="C29" s="5" t="s">
        <v>7</v>
      </c>
      <c r="D29" s="56" t="s">
        <v>8</v>
      </c>
      <c r="E29" s="56" t="s">
        <v>8</v>
      </c>
      <c r="F29" s="56" t="s">
        <v>8</v>
      </c>
      <c r="G29" s="56" t="s">
        <v>8</v>
      </c>
    </row>
    <row r="30" spans="1:7" x14ac:dyDescent="0.45">
      <c r="A30" s="54">
        <f t="shared" si="0"/>
        <v>28</v>
      </c>
      <c r="B30" s="50" t="s">
        <v>40</v>
      </c>
      <c r="C30" s="5" t="s">
        <v>23</v>
      </c>
      <c r="D30" s="56" t="s">
        <v>8</v>
      </c>
      <c r="E30" s="56" t="s">
        <v>8</v>
      </c>
      <c r="F30" s="56" t="s">
        <v>9</v>
      </c>
      <c r="G30" s="56" t="s">
        <v>8</v>
      </c>
    </row>
    <row r="31" spans="1:7" ht="27.75" x14ac:dyDescent="0.45">
      <c r="A31" s="54">
        <f t="shared" si="0"/>
        <v>29</v>
      </c>
      <c r="B31" s="50" t="s">
        <v>41</v>
      </c>
      <c r="C31" s="5" t="s">
        <v>42</v>
      </c>
      <c r="D31" s="56" t="s">
        <v>10</v>
      </c>
      <c r="E31" s="56" t="s">
        <v>8</v>
      </c>
      <c r="F31" s="56" t="s">
        <v>8</v>
      </c>
      <c r="G31" s="56" t="s">
        <v>8</v>
      </c>
    </row>
    <row r="32" spans="1:7" x14ac:dyDescent="0.45">
      <c r="A32" s="54">
        <f t="shared" si="0"/>
        <v>30</v>
      </c>
      <c r="B32" s="50" t="s">
        <v>43</v>
      </c>
      <c r="C32" s="5" t="s">
        <v>42</v>
      </c>
      <c r="D32" s="56" t="s">
        <v>8</v>
      </c>
      <c r="E32" s="56" t="s">
        <v>10</v>
      </c>
      <c r="F32" s="56" t="s">
        <v>8</v>
      </c>
      <c r="G32" s="56" t="s">
        <v>8</v>
      </c>
    </row>
    <row r="33" spans="1:7" x14ac:dyDescent="0.45">
      <c r="A33" s="54">
        <f t="shared" si="0"/>
        <v>31</v>
      </c>
      <c r="B33" s="50" t="s">
        <v>44</v>
      </c>
      <c r="C33" s="5" t="s">
        <v>23</v>
      </c>
      <c r="D33" s="56" t="s">
        <v>8</v>
      </c>
      <c r="E33" s="56" t="s">
        <v>10</v>
      </c>
      <c r="F33" s="56" t="s">
        <v>8</v>
      </c>
      <c r="G33" s="56" t="s">
        <v>8</v>
      </c>
    </row>
    <row r="34" spans="1:7" ht="15" customHeight="1" x14ac:dyDescent="0.45">
      <c r="A34" s="54">
        <f t="shared" si="0"/>
        <v>32</v>
      </c>
      <c r="B34" s="50" t="s">
        <v>45</v>
      </c>
      <c r="C34" s="5" t="s">
        <v>42</v>
      </c>
      <c r="D34" s="56" t="s">
        <v>10</v>
      </c>
      <c r="E34" s="56" t="s">
        <v>8</v>
      </c>
      <c r="F34" s="56" t="s">
        <v>9</v>
      </c>
      <c r="G34" s="56" t="s">
        <v>10</v>
      </c>
    </row>
    <row r="35" spans="1:7" x14ac:dyDescent="0.45">
      <c r="A35" s="54">
        <f t="shared" si="0"/>
        <v>33</v>
      </c>
      <c r="B35" s="5" t="s">
        <v>46</v>
      </c>
      <c r="C35" s="5" t="s">
        <v>12</v>
      </c>
      <c r="D35" s="56" t="s">
        <v>10</v>
      </c>
      <c r="E35" s="56" t="s">
        <v>10</v>
      </c>
      <c r="F35" s="56" t="s">
        <v>8</v>
      </c>
      <c r="G35" s="56" t="s">
        <v>10</v>
      </c>
    </row>
    <row r="36" spans="1:7" x14ac:dyDescent="0.45">
      <c r="A36" s="54">
        <f t="shared" si="0"/>
        <v>34</v>
      </c>
      <c r="B36" s="50" t="s">
        <v>47</v>
      </c>
      <c r="C36" s="5" t="s">
        <v>23</v>
      </c>
      <c r="D36" s="56" t="s">
        <v>8</v>
      </c>
      <c r="E36" s="56" t="s">
        <v>8</v>
      </c>
      <c r="F36" s="56" t="s">
        <v>10</v>
      </c>
      <c r="G36" s="56" t="s">
        <v>8</v>
      </c>
    </row>
    <row r="37" spans="1:7" x14ac:dyDescent="0.45">
      <c r="A37" s="54">
        <f t="shared" si="0"/>
        <v>35</v>
      </c>
      <c r="B37" s="50" t="s">
        <v>48</v>
      </c>
      <c r="C37" s="5" t="s">
        <v>7</v>
      </c>
      <c r="D37" s="56" t="s">
        <v>9</v>
      </c>
      <c r="E37" s="56" t="s">
        <v>9</v>
      </c>
      <c r="F37" s="56" t="s">
        <v>9</v>
      </c>
      <c r="G37" s="56" t="s">
        <v>8</v>
      </c>
    </row>
    <row r="38" spans="1:7" x14ac:dyDescent="0.45">
      <c r="A38" s="54">
        <f t="shared" si="0"/>
        <v>36</v>
      </c>
      <c r="B38" s="50" t="s">
        <v>49</v>
      </c>
      <c r="C38" s="5" t="s">
        <v>12</v>
      </c>
      <c r="D38" s="56" t="s">
        <v>8</v>
      </c>
      <c r="E38" s="56" t="s">
        <v>8</v>
      </c>
      <c r="F38" s="56" t="s">
        <v>8</v>
      </c>
      <c r="G38" s="56" t="s">
        <v>8</v>
      </c>
    </row>
    <row r="39" spans="1:7" x14ac:dyDescent="0.45">
      <c r="A39" s="54">
        <f t="shared" si="0"/>
        <v>37</v>
      </c>
      <c r="B39" s="50" t="s">
        <v>50</v>
      </c>
      <c r="C39" s="5" t="s">
        <v>23</v>
      </c>
      <c r="D39" s="56" t="s">
        <v>10</v>
      </c>
      <c r="E39" s="56" t="s">
        <v>10</v>
      </c>
      <c r="F39" s="56" t="s">
        <v>8</v>
      </c>
      <c r="G39" s="56" t="s">
        <v>10</v>
      </c>
    </row>
    <row r="40" spans="1:7" x14ac:dyDescent="0.45">
      <c r="A40" s="54">
        <f t="shared" si="0"/>
        <v>38</v>
      </c>
      <c r="B40" s="50" t="s">
        <v>51</v>
      </c>
      <c r="C40" s="5" t="s">
        <v>23</v>
      </c>
      <c r="D40" s="56" t="s">
        <v>8</v>
      </c>
      <c r="E40" s="56" t="s">
        <v>8</v>
      </c>
      <c r="F40" s="56" t="s">
        <v>8</v>
      </c>
      <c r="G40" s="56" t="s">
        <v>8</v>
      </c>
    </row>
    <row r="41" spans="1:7" x14ac:dyDescent="0.45">
      <c r="A41" s="54">
        <f t="shared" si="0"/>
        <v>39</v>
      </c>
      <c r="B41" s="50" t="s">
        <v>52</v>
      </c>
      <c r="C41" s="5" t="s">
        <v>23</v>
      </c>
      <c r="D41" s="56" t="s">
        <v>10</v>
      </c>
      <c r="E41" s="56" t="s">
        <v>8</v>
      </c>
      <c r="F41" s="56" t="s">
        <v>10</v>
      </c>
      <c r="G41" s="56" t="s">
        <v>9</v>
      </c>
    </row>
    <row r="42" spans="1:7" x14ac:dyDescent="0.45">
      <c r="A42" s="54">
        <f t="shared" si="0"/>
        <v>40</v>
      </c>
      <c r="B42" s="50" t="s">
        <v>53</v>
      </c>
      <c r="C42" s="5" t="s">
        <v>7</v>
      </c>
      <c r="D42" s="56" t="s">
        <v>8</v>
      </c>
      <c r="E42" s="56" t="s">
        <v>8</v>
      </c>
      <c r="F42" s="56" t="s">
        <v>8</v>
      </c>
      <c r="G42" s="56" t="s">
        <v>8</v>
      </c>
    </row>
    <row r="43" spans="1:7" x14ac:dyDescent="0.45">
      <c r="A43" s="54">
        <f t="shared" si="0"/>
        <v>41</v>
      </c>
      <c r="B43" s="50" t="s">
        <v>54</v>
      </c>
      <c r="C43" s="5" t="s">
        <v>42</v>
      </c>
      <c r="D43" s="56" t="s">
        <v>8</v>
      </c>
      <c r="E43" s="56" t="s">
        <v>8</v>
      </c>
      <c r="F43" s="56" t="s">
        <v>8</v>
      </c>
      <c r="G43" s="56" t="s">
        <v>8</v>
      </c>
    </row>
    <row r="44" spans="1:7" x14ac:dyDescent="0.45">
      <c r="A44" s="54">
        <f t="shared" si="0"/>
        <v>42</v>
      </c>
      <c r="B44" s="50" t="s">
        <v>55</v>
      </c>
      <c r="C44" s="5" t="s">
        <v>12</v>
      </c>
      <c r="D44" s="56" t="s">
        <v>10</v>
      </c>
      <c r="E44" s="56" t="s">
        <v>10</v>
      </c>
      <c r="F44" s="56" t="s">
        <v>10</v>
      </c>
      <c r="G44" s="56" t="s">
        <v>10</v>
      </c>
    </row>
    <row r="45" spans="1:7" x14ac:dyDescent="0.45">
      <c r="A45" s="54">
        <f t="shared" si="0"/>
        <v>43</v>
      </c>
      <c r="B45" s="50" t="s">
        <v>56</v>
      </c>
      <c r="C45" s="5" t="s">
        <v>23</v>
      </c>
      <c r="D45" s="56" t="s">
        <v>9</v>
      </c>
      <c r="E45" s="56" t="s">
        <v>9</v>
      </c>
      <c r="F45" s="56" t="s">
        <v>8</v>
      </c>
      <c r="G45" s="56" t="s">
        <v>10</v>
      </c>
    </row>
    <row r="46" spans="1:7" ht="27.75" x14ac:dyDescent="0.45">
      <c r="A46" s="54">
        <f t="shared" si="0"/>
        <v>44</v>
      </c>
      <c r="B46" s="50" t="s">
        <v>57</v>
      </c>
      <c r="C46" s="5" t="s">
        <v>42</v>
      </c>
      <c r="D46" s="56" t="s">
        <v>8</v>
      </c>
      <c r="E46" s="56" t="s">
        <v>10</v>
      </c>
      <c r="F46" s="56" t="s">
        <v>8</v>
      </c>
      <c r="G46" s="56" t="s">
        <v>8</v>
      </c>
    </row>
    <row r="47" spans="1:7" x14ac:dyDescent="0.45">
      <c r="A47" s="54">
        <f t="shared" si="0"/>
        <v>45</v>
      </c>
      <c r="B47" s="50" t="s">
        <v>58</v>
      </c>
      <c r="C47" s="5" t="s">
        <v>12</v>
      </c>
      <c r="D47" s="56" t="s">
        <v>8</v>
      </c>
      <c r="E47" s="56" t="s">
        <v>8</v>
      </c>
      <c r="F47" s="56" t="s">
        <v>8</v>
      </c>
      <c r="G47" s="56" t="s">
        <v>8</v>
      </c>
    </row>
    <row r="48" spans="1:7" x14ac:dyDescent="0.45">
      <c r="A48" s="54">
        <f t="shared" si="0"/>
        <v>46</v>
      </c>
      <c r="B48" s="50" t="s">
        <v>59</v>
      </c>
      <c r="C48" s="5" t="s">
        <v>23</v>
      </c>
      <c r="D48" s="56" t="s">
        <v>10</v>
      </c>
      <c r="E48" s="56" t="s">
        <v>10</v>
      </c>
      <c r="F48" s="56" t="s">
        <v>8</v>
      </c>
      <c r="G48" s="56" t="s">
        <v>8</v>
      </c>
    </row>
    <row r="49" spans="1:7" x14ac:dyDescent="0.45">
      <c r="A49" s="54">
        <f t="shared" si="0"/>
        <v>47</v>
      </c>
      <c r="B49" s="5" t="s">
        <v>60</v>
      </c>
      <c r="C49" s="5" t="s">
        <v>23</v>
      </c>
      <c r="D49" s="56" t="s">
        <v>8</v>
      </c>
      <c r="E49" s="56" t="s">
        <v>10</v>
      </c>
      <c r="F49" s="56" t="s">
        <v>8</v>
      </c>
      <c r="G49" s="56" t="s">
        <v>8</v>
      </c>
    </row>
    <row r="50" spans="1:7" x14ac:dyDescent="0.45">
      <c r="A50" s="54">
        <f t="shared" si="0"/>
        <v>48</v>
      </c>
      <c r="B50" s="5" t="s">
        <v>61</v>
      </c>
      <c r="C50" s="5" t="s">
        <v>23</v>
      </c>
      <c r="D50" s="56" t="s">
        <v>10</v>
      </c>
      <c r="E50" s="56" t="s">
        <v>10</v>
      </c>
      <c r="F50" s="56" t="s">
        <v>8</v>
      </c>
      <c r="G50" s="56" t="s">
        <v>8</v>
      </c>
    </row>
    <row r="51" spans="1:7" x14ac:dyDescent="0.45">
      <c r="A51" s="54">
        <f t="shared" si="0"/>
        <v>49</v>
      </c>
      <c r="B51" s="50" t="s">
        <v>62</v>
      </c>
      <c r="C51" s="5" t="s">
        <v>23</v>
      </c>
      <c r="D51" s="56" t="s">
        <v>8</v>
      </c>
      <c r="E51" s="56" t="s">
        <v>9</v>
      </c>
      <c r="F51" s="56" t="s">
        <v>10</v>
      </c>
      <c r="G51" s="56" t="s">
        <v>8</v>
      </c>
    </row>
    <row r="52" spans="1:7" x14ac:dyDescent="0.45">
      <c r="A52" s="54">
        <f t="shared" si="0"/>
        <v>50</v>
      </c>
      <c r="B52" s="50" t="s">
        <v>63</v>
      </c>
      <c r="C52" s="5" t="s">
        <v>7</v>
      </c>
      <c r="D52" s="56" t="s">
        <v>8</v>
      </c>
      <c r="E52" s="56" t="s">
        <v>8</v>
      </c>
      <c r="F52" s="56" t="s">
        <v>8</v>
      </c>
      <c r="G52" s="56" t="s">
        <v>8</v>
      </c>
    </row>
    <row r="53" spans="1:7" x14ac:dyDescent="0.45">
      <c r="A53" s="54">
        <f t="shared" si="0"/>
        <v>51</v>
      </c>
      <c r="B53" s="50" t="s">
        <v>64</v>
      </c>
      <c r="C53" s="5" t="s">
        <v>12</v>
      </c>
      <c r="D53" s="56" t="s">
        <v>10</v>
      </c>
      <c r="E53" s="56" t="s">
        <v>10</v>
      </c>
      <c r="F53" s="56" t="s">
        <v>8</v>
      </c>
      <c r="G53" s="56" t="s">
        <v>8</v>
      </c>
    </row>
    <row r="54" spans="1:7" x14ac:dyDescent="0.45">
      <c r="A54" s="54">
        <f t="shared" si="0"/>
        <v>52</v>
      </c>
      <c r="B54" s="50" t="s">
        <v>65</v>
      </c>
      <c r="C54" s="5" t="s">
        <v>7</v>
      </c>
      <c r="D54" s="56" t="s">
        <v>8</v>
      </c>
      <c r="E54" s="56" t="s">
        <v>9</v>
      </c>
      <c r="F54" s="56" t="s">
        <v>8</v>
      </c>
      <c r="G54" s="56" t="s">
        <v>8</v>
      </c>
    </row>
    <row r="55" spans="1:7" x14ac:dyDescent="0.45">
      <c r="A55" s="54">
        <f t="shared" si="0"/>
        <v>53</v>
      </c>
      <c r="B55" s="50" t="s">
        <v>66</v>
      </c>
      <c r="C55" s="5" t="s">
        <v>7</v>
      </c>
      <c r="D55" s="56" t="s">
        <v>10</v>
      </c>
      <c r="E55" s="56" t="s">
        <v>10</v>
      </c>
      <c r="F55" s="56" t="s">
        <v>8</v>
      </c>
      <c r="G55" s="56" t="s">
        <v>8</v>
      </c>
    </row>
    <row r="56" spans="1:7" x14ac:dyDescent="0.45">
      <c r="A56" s="54">
        <f t="shared" si="0"/>
        <v>54</v>
      </c>
      <c r="B56" s="50" t="s">
        <v>67</v>
      </c>
      <c r="C56" s="5" t="s">
        <v>12</v>
      </c>
      <c r="D56" s="56" t="s">
        <v>10</v>
      </c>
      <c r="E56" s="56" t="s">
        <v>10</v>
      </c>
      <c r="F56" s="56" t="s">
        <v>8</v>
      </c>
      <c r="G56" s="56" t="s">
        <v>10</v>
      </c>
    </row>
    <row r="57" spans="1:7" x14ac:dyDescent="0.45">
      <c r="A57" s="54">
        <f t="shared" si="0"/>
        <v>55</v>
      </c>
      <c r="B57" s="50" t="s">
        <v>68</v>
      </c>
      <c r="C57" s="5" t="s">
        <v>23</v>
      </c>
      <c r="D57" s="56" t="s">
        <v>8</v>
      </c>
      <c r="E57" s="56" t="s">
        <v>8</v>
      </c>
      <c r="F57" s="56" t="s">
        <v>8</v>
      </c>
      <c r="G57" s="56" t="s">
        <v>8</v>
      </c>
    </row>
    <row r="58" spans="1:7" ht="27.75" x14ac:dyDescent="0.45">
      <c r="A58" s="54">
        <f t="shared" si="0"/>
        <v>56</v>
      </c>
      <c r="B58" s="50" t="s">
        <v>69</v>
      </c>
      <c r="C58" s="5" t="s">
        <v>23</v>
      </c>
      <c r="D58" s="56" t="s">
        <v>9</v>
      </c>
      <c r="E58" s="56" t="s">
        <v>8</v>
      </c>
      <c r="F58" s="56" t="s">
        <v>8</v>
      </c>
      <c r="G58" s="56" t="s">
        <v>8</v>
      </c>
    </row>
    <row r="59" spans="1:7" x14ac:dyDescent="0.45">
      <c r="A59" s="54">
        <f t="shared" si="0"/>
        <v>57</v>
      </c>
      <c r="B59" s="50" t="s">
        <v>70</v>
      </c>
      <c r="C59" s="5" t="s">
        <v>7</v>
      </c>
      <c r="D59" s="56" t="s">
        <v>8</v>
      </c>
      <c r="E59" s="56" t="s">
        <v>10</v>
      </c>
      <c r="F59" s="56" t="s">
        <v>8</v>
      </c>
      <c r="G59" s="56" t="s">
        <v>8</v>
      </c>
    </row>
    <row r="60" spans="1:7" x14ac:dyDescent="0.45">
      <c r="A60" s="54">
        <f t="shared" si="0"/>
        <v>58</v>
      </c>
      <c r="B60" s="50" t="s">
        <v>71</v>
      </c>
      <c r="C60" s="5" t="s">
        <v>23</v>
      </c>
      <c r="D60" s="56" t="s">
        <v>8</v>
      </c>
      <c r="E60" s="56" t="s">
        <v>8</v>
      </c>
      <c r="F60" s="56" t="s">
        <v>8</v>
      </c>
      <c r="G60" s="56" t="s">
        <v>8</v>
      </c>
    </row>
    <row r="61" spans="1:7" ht="27.75" x14ac:dyDescent="0.45">
      <c r="A61" s="54">
        <f t="shared" si="0"/>
        <v>59</v>
      </c>
      <c r="B61" s="50" t="s">
        <v>72</v>
      </c>
      <c r="C61" s="5" t="s">
        <v>73</v>
      </c>
      <c r="D61" s="56" t="s">
        <v>8</v>
      </c>
      <c r="E61" s="56" t="s">
        <v>9</v>
      </c>
      <c r="F61" s="56" t="s">
        <v>8</v>
      </c>
      <c r="G61" s="56" t="s">
        <v>8</v>
      </c>
    </row>
    <row r="62" spans="1:7" x14ac:dyDescent="0.45">
      <c r="A62" s="54">
        <f t="shared" si="0"/>
        <v>60</v>
      </c>
      <c r="B62" s="50" t="s">
        <v>74</v>
      </c>
      <c r="C62" s="5" t="s">
        <v>23</v>
      </c>
      <c r="D62" s="56" t="s">
        <v>8</v>
      </c>
      <c r="E62" s="56" t="s">
        <v>8</v>
      </c>
      <c r="F62" s="56" t="s">
        <v>8</v>
      </c>
      <c r="G62" s="56" t="s">
        <v>8</v>
      </c>
    </row>
    <row r="63" spans="1:7" x14ac:dyDescent="0.45">
      <c r="A63" s="54">
        <f t="shared" si="0"/>
        <v>61</v>
      </c>
      <c r="B63" s="50" t="s">
        <v>75</v>
      </c>
      <c r="C63" s="5" t="s">
        <v>12</v>
      </c>
      <c r="D63" s="56" t="s">
        <v>8</v>
      </c>
      <c r="E63" s="56" t="s">
        <v>8</v>
      </c>
      <c r="F63" s="56" t="s">
        <v>8</v>
      </c>
      <c r="G63" s="56" t="s">
        <v>8</v>
      </c>
    </row>
    <row r="64" spans="1:7" x14ac:dyDescent="0.45">
      <c r="A64" s="54">
        <f t="shared" si="0"/>
        <v>62</v>
      </c>
      <c r="B64" s="50" t="s">
        <v>76</v>
      </c>
      <c r="C64" s="5" t="s">
        <v>23</v>
      </c>
      <c r="D64" s="56" t="s">
        <v>8</v>
      </c>
      <c r="E64" s="56" t="s">
        <v>8</v>
      </c>
      <c r="F64" s="56" t="s">
        <v>8</v>
      </c>
      <c r="G64" s="56" t="s">
        <v>8</v>
      </c>
    </row>
    <row r="65" spans="1:7" x14ac:dyDescent="0.45">
      <c r="A65" s="54">
        <f t="shared" si="0"/>
        <v>63</v>
      </c>
      <c r="B65" s="50" t="s">
        <v>77</v>
      </c>
      <c r="C65" s="5" t="s">
        <v>23</v>
      </c>
      <c r="D65" s="56" t="s">
        <v>8</v>
      </c>
      <c r="E65" s="56" t="s">
        <v>8</v>
      </c>
      <c r="F65" s="56" t="s">
        <v>8</v>
      </c>
      <c r="G65" s="56" t="s">
        <v>8</v>
      </c>
    </row>
    <row r="66" spans="1:7" ht="27.75" x14ac:dyDescent="0.45">
      <c r="A66" s="54">
        <f t="shared" si="0"/>
        <v>64</v>
      </c>
      <c r="B66" s="50" t="s">
        <v>78</v>
      </c>
      <c r="C66" s="5" t="s">
        <v>42</v>
      </c>
      <c r="D66" s="56" t="s">
        <v>8</v>
      </c>
      <c r="E66" s="56" t="s">
        <v>8</v>
      </c>
      <c r="F66" s="56" t="s">
        <v>8</v>
      </c>
      <c r="G66" s="56" t="s">
        <v>8</v>
      </c>
    </row>
    <row r="67" spans="1:7" x14ac:dyDescent="0.45">
      <c r="A67" s="54">
        <f t="shared" si="0"/>
        <v>65</v>
      </c>
      <c r="B67" s="50" t="s">
        <v>79</v>
      </c>
      <c r="C67" s="5" t="s">
        <v>23</v>
      </c>
      <c r="D67" s="56" t="s">
        <v>8</v>
      </c>
      <c r="E67" s="56" t="s">
        <v>8</v>
      </c>
      <c r="F67" s="56" t="s">
        <v>8</v>
      </c>
      <c r="G67" s="56" t="s">
        <v>8</v>
      </c>
    </row>
    <row r="68" spans="1:7" x14ac:dyDescent="0.45">
      <c r="A68" s="54">
        <f t="shared" si="0"/>
        <v>66</v>
      </c>
      <c r="B68" s="50" t="s">
        <v>80</v>
      </c>
      <c r="C68" s="5" t="s">
        <v>23</v>
      </c>
      <c r="D68" s="56" t="s">
        <v>10</v>
      </c>
      <c r="E68" s="56" t="s">
        <v>8</v>
      </c>
      <c r="F68" s="56" t="s">
        <v>8</v>
      </c>
      <c r="G68" s="56" t="s">
        <v>8</v>
      </c>
    </row>
    <row r="69" spans="1:7" x14ac:dyDescent="0.45">
      <c r="A69" s="54">
        <f t="shared" ref="A69:A132" si="1">1+A68</f>
        <v>67</v>
      </c>
      <c r="B69" s="50" t="s">
        <v>81</v>
      </c>
      <c r="C69" s="5" t="s">
        <v>7</v>
      </c>
      <c r="D69" s="56" t="s">
        <v>10</v>
      </c>
      <c r="E69" s="56" t="s">
        <v>10</v>
      </c>
      <c r="F69" s="56" t="s">
        <v>8</v>
      </c>
      <c r="G69" s="56" t="s">
        <v>8</v>
      </c>
    </row>
    <row r="70" spans="1:7" x14ac:dyDescent="0.45">
      <c r="A70" s="54">
        <f t="shared" si="1"/>
        <v>68</v>
      </c>
      <c r="B70" s="50" t="s">
        <v>82</v>
      </c>
      <c r="C70" s="5" t="s">
        <v>23</v>
      </c>
      <c r="D70" s="56" t="s">
        <v>8</v>
      </c>
      <c r="E70" s="56" t="s">
        <v>8</v>
      </c>
      <c r="F70" s="56" t="s">
        <v>9</v>
      </c>
      <c r="G70" s="56" t="s">
        <v>8</v>
      </c>
    </row>
    <row r="71" spans="1:7" x14ac:dyDescent="0.45">
      <c r="A71" s="54">
        <f t="shared" si="1"/>
        <v>69</v>
      </c>
      <c r="B71" s="50" t="s">
        <v>83</v>
      </c>
      <c r="C71" s="5" t="s">
        <v>12</v>
      </c>
      <c r="D71" s="56" t="s">
        <v>10</v>
      </c>
      <c r="E71" s="56" t="s">
        <v>8</v>
      </c>
      <c r="F71" s="56" t="s">
        <v>8</v>
      </c>
      <c r="G71" s="56" t="s">
        <v>8</v>
      </c>
    </row>
    <row r="72" spans="1:7" x14ac:dyDescent="0.45">
      <c r="A72" s="54">
        <f t="shared" si="1"/>
        <v>70</v>
      </c>
      <c r="B72" s="50" t="s">
        <v>84</v>
      </c>
      <c r="C72" s="5" t="s">
        <v>7</v>
      </c>
      <c r="D72" s="56" t="s">
        <v>8</v>
      </c>
      <c r="E72" s="56" t="s">
        <v>10</v>
      </c>
      <c r="F72" s="56" t="s">
        <v>8</v>
      </c>
      <c r="G72" s="56" t="s">
        <v>8</v>
      </c>
    </row>
    <row r="73" spans="1:7" x14ac:dyDescent="0.45">
      <c r="A73" s="54">
        <f t="shared" si="1"/>
        <v>71</v>
      </c>
      <c r="B73" s="50" t="s">
        <v>85</v>
      </c>
      <c r="C73" s="5" t="s">
        <v>7</v>
      </c>
      <c r="D73" s="56" t="s">
        <v>8</v>
      </c>
      <c r="E73" s="56" t="s">
        <v>8</v>
      </c>
      <c r="F73" s="56" t="s">
        <v>8</v>
      </c>
      <c r="G73" s="56" t="s">
        <v>8</v>
      </c>
    </row>
    <row r="74" spans="1:7" x14ac:dyDescent="0.45">
      <c r="A74" s="54">
        <f t="shared" si="1"/>
        <v>72</v>
      </c>
      <c r="B74" s="50" t="s">
        <v>86</v>
      </c>
      <c r="C74" s="5" t="s">
        <v>42</v>
      </c>
      <c r="D74" s="56" t="s">
        <v>8</v>
      </c>
      <c r="E74" s="56" t="s">
        <v>9</v>
      </c>
      <c r="F74" s="56" t="s">
        <v>9</v>
      </c>
      <c r="G74" s="56" t="s">
        <v>8</v>
      </c>
    </row>
    <row r="75" spans="1:7" ht="16.5" customHeight="1" x14ac:dyDescent="0.45">
      <c r="A75" s="54">
        <f t="shared" si="1"/>
        <v>73</v>
      </c>
      <c r="B75" s="50" t="s">
        <v>87</v>
      </c>
      <c r="C75" s="5" t="s">
        <v>23</v>
      </c>
      <c r="D75" s="56" t="s">
        <v>10</v>
      </c>
      <c r="E75" s="56" t="s">
        <v>10</v>
      </c>
      <c r="F75" s="56" t="s">
        <v>8</v>
      </c>
      <c r="G75" s="56" t="s">
        <v>8</v>
      </c>
    </row>
    <row r="76" spans="1:7" x14ac:dyDescent="0.45">
      <c r="A76" s="54">
        <f t="shared" si="1"/>
        <v>74</v>
      </c>
      <c r="B76" s="50" t="s">
        <v>88</v>
      </c>
      <c r="C76" s="5" t="s">
        <v>42</v>
      </c>
      <c r="D76" s="56" t="s">
        <v>8</v>
      </c>
      <c r="E76" s="56" t="s">
        <v>8</v>
      </c>
      <c r="F76" s="56" t="s">
        <v>9</v>
      </c>
      <c r="G76" s="56" t="s">
        <v>8</v>
      </c>
    </row>
    <row r="77" spans="1:7" x14ac:dyDescent="0.45">
      <c r="A77" s="54">
        <f t="shared" si="1"/>
        <v>75</v>
      </c>
      <c r="B77" s="5" t="s">
        <v>89</v>
      </c>
      <c r="C77" s="5" t="s">
        <v>23</v>
      </c>
      <c r="D77" s="56" t="s">
        <v>10</v>
      </c>
      <c r="E77" s="56" t="s">
        <v>8</v>
      </c>
      <c r="F77" s="56" t="s">
        <v>8</v>
      </c>
      <c r="G77" s="56" t="s">
        <v>8</v>
      </c>
    </row>
    <row r="78" spans="1:7" x14ac:dyDescent="0.45">
      <c r="A78" s="54">
        <f t="shared" si="1"/>
        <v>76</v>
      </c>
      <c r="B78" s="50" t="s">
        <v>90</v>
      </c>
      <c r="C78" s="5" t="s">
        <v>23</v>
      </c>
      <c r="D78" s="56" t="s">
        <v>10</v>
      </c>
      <c r="E78" s="56" t="s">
        <v>10</v>
      </c>
      <c r="F78" s="56" t="s">
        <v>8</v>
      </c>
      <c r="G78" s="56" t="s">
        <v>8</v>
      </c>
    </row>
    <row r="79" spans="1:7" x14ac:dyDescent="0.45">
      <c r="A79" s="54">
        <f t="shared" si="1"/>
        <v>77</v>
      </c>
      <c r="B79" s="50" t="s">
        <v>91</v>
      </c>
      <c r="C79" s="5" t="s">
        <v>23</v>
      </c>
      <c r="D79" s="56" t="s">
        <v>10</v>
      </c>
      <c r="E79" s="56" t="s">
        <v>10</v>
      </c>
      <c r="F79" s="56" t="s">
        <v>8</v>
      </c>
      <c r="G79" s="56" t="s">
        <v>8</v>
      </c>
    </row>
    <row r="80" spans="1:7" x14ac:dyDescent="0.45">
      <c r="A80" s="54">
        <f t="shared" si="1"/>
        <v>78</v>
      </c>
      <c r="B80" s="5" t="s">
        <v>92</v>
      </c>
      <c r="C80" s="5" t="s">
        <v>93</v>
      </c>
      <c r="D80" s="56" t="s">
        <v>10</v>
      </c>
      <c r="E80" s="56" t="s">
        <v>10</v>
      </c>
      <c r="F80" s="56" t="s">
        <v>8</v>
      </c>
      <c r="G80" s="56" t="s">
        <v>8</v>
      </c>
    </row>
    <row r="81" spans="1:7" x14ac:dyDescent="0.45">
      <c r="A81" s="54">
        <f t="shared" si="1"/>
        <v>79</v>
      </c>
      <c r="B81" s="50" t="s">
        <v>94</v>
      </c>
      <c r="C81" s="5" t="s">
        <v>7</v>
      </c>
      <c r="D81" s="56" t="s">
        <v>10</v>
      </c>
      <c r="E81" s="56" t="s">
        <v>8</v>
      </c>
      <c r="F81" s="56" t="s">
        <v>8</v>
      </c>
      <c r="G81" s="56" t="s">
        <v>8</v>
      </c>
    </row>
    <row r="82" spans="1:7" x14ac:dyDescent="0.45">
      <c r="A82" s="54">
        <f t="shared" si="1"/>
        <v>80</v>
      </c>
      <c r="B82" s="50" t="s">
        <v>95</v>
      </c>
      <c r="C82" s="5" t="s">
        <v>42</v>
      </c>
      <c r="D82" s="56" t="s">
        <v>10</v>
      </c>
      <c r="E82" s="56" t="s">
        <v>10</v>
      </c>
      <c r="F82" s="56" t="s">
        <v>8</v>
      </c>
      <c r="G82" s="56" t="s">
        <v>8</v>
      </c>
    </row>
    <row r="83" spans="1:7" x14ac:dyDescent="0.45">
      <c r="A83" s="54">
        <f t="shared" si="1"/>
        <v>81</v>
      </c>
      <c r="B83" s="50" t="s">
        <v>96</v>
      </c>
      <c r="C83" s="5" t="s">
        <v>7</v>
      </c>
      <c r="D83" s="56" t="s">
        <v>8</v>
      </c>
      <c r="E83" s="56" t="s">
        <v>8</v>
      </c>
      <c r="F83" s="56" t="s">
        <v>10</v>
      </c>
      <c r="G83" s="56" t="s">
        <v>8</v>
      </c>
    </row>
    <row r="84" spans="1:7" x14ac:dyDescent="0.45">
      <c r="A84" s="54">
        <f t="shared" si="1"/>
        <v>82</v>
      </c>
      <c r="B84" s="50" t="s">
        <v>97</v>
      </c>
      <c r="C84" s="5" t="s">
        <v>7</v>
      </c>
      <c r="D84" s="56" t="s">
        <v>9</v>
      </c>
      <c r="E84" s="56" t="s">
        <v>9</v>
      </c>
      <c r="F84" s="56" t="s">
        <v>8</v>
      </c>
      <c r="G84" s="56" t="s">
        <v>8</v>
      </c>
    </row>
    <row r="85" spans="1:7" x14ac:dyDescent="0.45">
      <c r="A85" s="54">
        <f t="shared" si="1"/>
        <v>83</v>
      </c>
      <c r="B85" s="50" t="s">
        <v>98</v>
      </c>
      <c r="C85" s="5" t="s">
        <v>23</v>
      </c>
      <c r="D85" s="56" t="s">
        <v>8</v>
      </c>
      <c r="E85" s="56" t="s">
        <v>8</v>
      </c>
      <c r="F85" s="56" t="s">
        <v>8</v>
      </c>
      <c r="G85" s="56" t="s">
        <v>8</v>
      </c>
    </row>
    <row r="86" spans="1:7" x14ac:dyDescent="0.45">
      <c r="A86" s="54">
        <f t="shared" si="1"/>
        <v>84</v>
      </c>
      <c r="B86" s="50" t="s">
        <v>99</v>
      </c>
      <c r="C86" s="5" t="s">
        <v>42</v>
      </c>
      <c r="D86" s="56" t="s">
        <v>8</v>
      </c>
      <c r="E86" s="56" t="s">
        <v>8</v>
      </c>
      <c r="F86" s="56" t="s">
        <v>8</v>
      </c>
      <c r="G86" s="56" t="s">
        <v>8</v>
      </c>
    </row>
    <row r="87" spans="1:7" ht="27.75" x14ac:dyDescent="0.45">
      <c r="A87" s="54">
        <f t="shared" si="1"/>
        <v>85</v>
      </c>
      <c r="B87" s="50" t="s">
        <v>100</v>
      </c>
      <c r="C87" s="5" t="s">
        <v>42</v>
      </c>
      <c r="D87" s="56" t="s">
        <v>10</v>
      </c>
      <c r="E87" s="56" t="s">
        <v>8</v>
      </c>
      <c r="F87" s="56" t="s">
        <v>8</v>
      </c>
      <c r="G87" s="56" t="s">
        <v>8</v>
      </c>
    </row>
    <row r="88" spans="1:7" x14ac:dyDescent="0.45">
      <c r="A88" s="54">
        <f t="shared" si="1"/>
        <v>86</v>
      </c>
      <c r="B88" s="50" t="s">
        <v>101</v>
      </c>
      <c r="C88" s="5" t="s">
        <v>7</v>
      </c>
      <c r="D88" s="56" t="s">
        <v>8</v>
      </c>
      <c r="E88" s="56" t="s">
        <v>8</v>
      </c>
      <c r="F88" s="56" t="s">
        <v>8</v>
      </c>
      <c r="G88" s="56" t="s">
        <v>8</v>
      </c>
    </row>
    <row r="89" spans="1:7" x14ac:dyDescent="0.45">
      <c r="A89" s="54">
        <f t="shared" si="1"/>
        <v>87</v>
      </c>
      <c r="B89" s="50" t="s">
        <v>102</v>
      </c>
      <c r="C89" s="5" t="s">
        <v>23</v>
      </c>
      <c r="D89" s="56" t="s">
        <v>10</v>
      </c>
      <c r="E89" s="56" t="s">
        <v>8</v>
      </c>
      <c r="F89" s="56" t="s">
        <v>10</v>
      </c>
      <c r="G89" s="56" t="s">
        <v>10</v>
      </c>
    </row>
    <row r="90" spans="1:7" x14ac:dyDescent="0.45">
      <c r="A90" s="54">
        <f t="shared" si="1"/>
        <v>88</v>
      </c>
      <c r="B90" s="50" t="s">
        <v>103</v>
      </c>
      <c r="C90" s="5" t="s">
        <v>23</v>
      </c>
      <c r="D90" s="56" t="s">
        <v>8</v>
      </c>
      <c r="E90" s="56" t="s">
        <v>9</v>
      </c>
      <c r="F90" s="56" t="s">
        <v>8</v>
      </c>
      <c r="G90" s="56" t="s">
        <v>8</v>
      </c>
    </row>
    <row r="91" spans="1:7" x14ac:dyDescent="0.45">
      <c r="A91" s="54">
        <f t="shared" si="1"/>
        <v>89</v>
      </c>
      <c r="B91" s="50" t="s">
        <v>104</v>
      </c>
      <c r="C91" s="5" t="s">
        <v>23</v>
      </c>
      <c r="D91" s="56" t="s">
        <v>9</v>
      </c>
      <c r="E91" s="56" t="s">
        <v>9</v>
      </c>
      <c r="F91" s="56" t="s">
        <v>9</v>
      </c>
      <c r="G91" s="56" t="s">
        <v>8</v>
      </c>
    </row>
    <row r="92" spans="1:7" x14ac:dyDescent="0.45">
      <c r="A92" s="54">
        <f t="shared" si="1"/>
        <v>90</v>
      </c>
      <c r="B92" s="50" t="s">
        <v>105</v>
      </c>
      <c r="C92" s="5" t="s">
        <v>12</v>
      </c>
      <c r="D92" s="56" t="s">
        <v>8</v>
      </c>
      <c r="E92" s="56" t="s">
        <v>10</v>
      </c>
      <c r="F92" s="56" t="s">
        <v>10</v>
      </c>
      <c r="G92" s="56" t="s">
        <v>8</v>
      </c>
    </row>
    <row r="93" spans="1:7" x14ac:dyDescent="0.45">
      <c r="A93" s="54">
        <f t="shared" si="1"/>
        <v>91</v>
      </c>
      <c r="B93" s="50" t="s">
        <v>106</v>
      </c>
      <c r="C93" s="5" t="s">
        <v>12</v>
      </c>
      <c r="D93" s="56" t="s">
        <v>10</v>
      </c>
      <c r="E93" s="56" t="s">
        <v>10</v>
      </c>
      <c r="F93" s="56" t="s">
        <v>8</v>
      </c>
      <c r="G93" s="56" t="s">
        <v>10</v>
      </c>
    </row>
    <row r="94" spans="1:7" x14ac:dyDescent="0.45">
      <c r="A94" s="54">
        <f t="shared" si="1"/>
        <v>92</v>
      </c>
      <c r="B94" s="50" t="s">
        <v>107</v>
      </c>
      <c r="C94" s="5" t="s">
        <v>23</v>
      </c>
      <c r="D94" s="56" t="s">
        <v>8</v>
      </c>
      <c r="E94" s="56" t="s">
        <v>10</v>
      </c>
      <c r="F94" s="56" t="s">
        <v>8</v>
      </c>
      <c r="G94" s="56" t="s">
        <v>8</v>
      </c>
    </row>
    <row r="95" spans="1:7" x14ac:dyDescent="0.45">
      <c r="A95" s="54">
        <f t="shared" si="1"/>
        <v>93</v>
      </c>
      <c r="B95" s="50" t="s">
        <v>108</v>
      </c>
      <c r="C95" s="5" t="s">
        <v>42</v>
      </c>
      <c r="D95" s="56" t="s">
        <v>10</v>
      </c>
      <c r="E95" s="56" t="s">
        <v>8</v>
      </c>
      <c r="F95" s="56" t="s">
        <v>8</v>
      </c>
      <c r="G95" s="56" t="s">
        <v>10</v>
      </c>
    </row>
    <row r="96" spans="1:7" x14ac:dyDescent="0.45">
      <c r="A96" s="54">
        <f t="shared" si="1"/>
        <v>94</v>
      </c>
      <c r="B96" s="50" t="s">
        <v>109</v>
      </c>
      <c r="C96" s="5" t="s">
        <v>12</v>
      </c>
      <c r="D96" s="56" t="s">
        <v>8</v>
      </c>
      <c r="E96" s="56" t="s">
        <v>8</v>
      </c>
      <c r="F96" s="56" t="s">
        <v>8</v>
      </c>
      <c r="G96" s="56" t="s">
        <v>8</v>
      </c>
    </row>
    <row r="97" spans="1:7" x14ac:dyDescent="0.45">
      <c r="A97" s="54">
        <f t="shared" si="1"/>
        <v>95</v>
      </c>
      <c r="B97" s="50" t="s">
        <v>110</v>
      </c>
      <c r="C97" s="5" t="s">
        <v>12</v>
      </c>
      <c r="D97" s="56" t="s">
        <v>8</v>
      </c>
      <c r="E97" s="56" t="s">
        <v>8</v>
      </c>
      <c r="F97" s="56" t="s">
        <v>8</v>
      </c>
      <c r="G97" s="56" t="s">
        <v>10</v>
      </c>
    </row>
    <row r="98" spans="1:7" x14ac:dyDescent="0.45">
      <c r="A98" s="54">
        <f t="shared" si="1"/>
        <v>96</v>
      </c>
      <c r="B98" s="5" t="s">
        <v>111</v>
      </c>
      <c r="C98" s="5" t="s">
        <v>12</v>
      </c>
      <c r="D98" s="56" t="s">
        <v>8</v>
      </c>
      <c r="E98" s="56" t="s">
        <v>10</v>
      </c>
      <c r="F98" s="56" t="s">
        <v>10</v>
      </c>
      <c r="G98" s="56" t="s">
        <v>8</v>
      </c>
    </row>
    <row r="99" spans="1:7" x14ac:dyDescent="0.45">
      <c r="A99" s="54">
        <f t="shared" si="1"/>
        <v>97</v>
      </c>
      <c r="B99" s="50" t="s">
        <v>112</v>
      </c>
      <c r="C99" s="5" t="s">
        <v>7</v>
      </c>
      <c r="D99" s="56" t="s">
        <v>8</v>
      </c>
      <c r="E99" s="56" t="s">
        <v>8</v>
      </c>
      <c r="F99" s="56" t="s">
        <v>8</v>
      </c>
      <c r="G99" s="56" t="s">
        <v>8</v>
      </c>
    </row>
    <row r="100" spans="1:7" x14ac:dyDescent="0.45">
      <c r="A100" s="54">
        <f t="shared" si="1"/>
        <v>98</v>
      </c>
      <c r="B100" s="50" t="s">
        <v>113</v>
      </c>
      <c r="C100" s="5" t="s">
        <v>7</v>
      </c>
      <c r="D100" s="56" t="s">
        <v>8</v>
      </c>
      <c r="E100" s="56" t="s">
        <v>9</v>
      </c>
      <c r="F100" s="56" t="s">
        <v>8</v>
      </c>
      <c r="G100" s="56" t="s">
        <v>8</v>
      </c>
    </row>
    <row r="101" spans="1:7" x14ac:dyDescent="0.45">
      <c r="A101" s="54">
        <f t="shared" si="1"/>
        <v>99</v>
      </c>
      <c r="B101" s="5" t="s">
        <v>114</v>
      </c>
      <c r="C101" s="5" t="s">
        <v>12</v>
      </c>
      <c r="D101" s="56" t="s">
        <v>10</v>
      </c>
      <c r="E101" s="56" t="s">
        <v>10</v>
      </c>
      <c r="F101" s="56" t="s">
        <v>8</v>
      </c>
      <c r="G101" s="56" t="s">
        <v>8</v>
      </c>
    </row>
    <row r="102" spans="1:7" x14ac:dyDescent="0.45">
      <c r="A102" s="54">
        <f t="shared" si="1"/>
        <v>100</v>
      </c>
      <c r="B102" s="50" t="s">
        <v>115</v>
      </c>
      <c r="C102" s="5" t="s">
        <v>7</v>
      </c>
      <c r="D102" s="56" t="s">
        <v>8</v>
      </c>
      <c r="E102" s="56" t="s">
        <v>8</v>
      </c>
      <c r="F102" s="56" t="s">
        <v>8</v>
      </c>
      <c r="G102" s="56" t="s">
        <v>8</v>
      </c>
    </row>
    <row r="103" spans="1:7" x14ac:dyDescent="0.45">
      <c r="A103" s="54">
        <f t="shared" si="1"/>
        <v>101</v>
      </c>
      <c r="B103" s="50" t="s">
        <v>116</v>
      </c>
      <c r="C103" s="5" t="s">
        <v>36</v>
      </c>
      <c r="D103" s="56" t="s">
        <v>10</v>
      </c>
      <c r="E103" s="56" t="s">
        <v>10</v>
      </c>
      <c r="F103" s="56" t="s">
        <v>8</v>
      </c>
      <c r="G103" s="56" t="s">
        <v>8</v>
      </c>
    </row>
    <row r="104" spans="1:7" x14ac:dyDescent="0.45">
      <c r="A104" s="54">
        <f t="shared" si="1"/>
        <v>102</v>
      </c>
      <c r="B104" s="50" t="s">
        <v>117</v>
      </c>
      <c r="C104" s="5" t="s">
        <v>7</v>
      </c>
      <c r="D104" s="56" t="s">
        <v>8</v>
      </c>
      <c r="E104" s="56" t="s">
        <v>9</v>
      </c>
      <c r="F104" s="56" t="s">
        <v>8</v>
      </c>
      <c r="G104" s="56" t="s">
        <v>8</v>
      </c>
    </row>
    <row r="105" spans="1:7" ht="27.75" x14ac:dyDescent="0.45">
      <c r="A105" s="54">
        <f t="shared" si="1"/>
        <v>103</v>
      </c>
      <c r="B105" s="50" t="s">
        <v>118</v>
      </c>
      <c r="C105" s="5" t="s">
        <v>23</v>
      </c>
      <c r="D105" s="56" t="s">
        <v>8</v>
      </c>
      <c r="E105" s="56" t="s">
        <v>8</v>
      </c>
      <c r="F105" s="56" t="s">
        <v>8</v>
      </c>
      <c r="G105" s="56" t="s">
        <v>8</v>
      </c>
    </row>
    <row r="106" spans="1:7" x14ac:dyDescent="0.45">
      <c r="A106" s="54">
        <f t="shared" si="1"/>
        <v>104</v>
      </c>
      <c r="B106" s="50" t="s">
        <v>119</v>
      </c>
      <c r="C106" s="5" t="s">
        <v>42</v>
      </c>
      <c r="D106" s="56" t="s">
        <v>8</v>
      </c>
      <c r="E106" s="56" t="s">
        <v>10</v>
      </c>
      <c r="F106" s="56" t="s">
        <v>8</v>
      </c>
      <c r="G106" s="56" t="s">
        <v>8</v>
      </c>
    </row>
    <row r="107" spans="1:7" x14ac:dyDescent="0.45">
      <c r="A107" s="54">
        <f t="shared" si="1"/>
        <v>105</v>
      </c>
      <c r="B107" s="50" t="s">
        <v>120</v>
      </c>
      <c r="C107" s="5" t="s">
        <v>12</v>
      </c>
      <c r="D107" s="56" t="s">
        <v>9</v>
      </c>
      <c r="E107" s="56" t="s">
        <v>9</v>
      </c>
      <c r="F107" s="56" t="s">
        <v>9</v>
      </c>
      <c r="G107" s="56" t="s">
        <v>10</v>
      </c>
    </row>
    <row r="108" spans="1:7" x14ac:dyDescent="0.45">
      <c r="A108" s="54">
        <f t="shared" si="1"/>
        <v>106</v>
      </c>
      <c r="B108" s="50" t="s">
        <v>121</v>
      </c>
      <c r="C108" s="5" t="s">
        <v>7</v>
      </c>
      <c r="D108" s="56" t="s">
        <v>8</v>
      </c>
      <c r="E108" s="56" t="s">
        <v>8</v>
      </c>
      <c r="F108" s="56" t="s">
        <v>8</v>
      </c>
      <c r="G108" s="56" t="s">
        <v>8</v>
      </c>
    </row>
    <row r="109" spans="1:7" x14ac:dyDescent="0.45">
      <c r="A109" s="54">
        <f t="shared" si="1"/>
        <v>107</v>
      </c>
      <c r="B109" s="5" t="s">
        <v>122</v>
      </c>
      <c r="C109" s="5" t="s">
        <v>23</v>
      </c>
      <c r="D109" s="56" t="s">
        <v>10</v>
      </c>
      <c r="E109" s="56" t="s">
        <v>8</v>
      </c>
      <c r="F109" s="56" t="s">
        <v>8</v>
      </c>
      <c r="G109" s="56" t="s">
        <v>8</v>
      </c>
    </row>
    <row r="110" spans="1:7" x14ac:dyDescent="0.45">
      <c r="A110" s="54">
        <f t="shared" si="1"/>
        <v>108</v>
      </c>
      <c r="B110" s="50" t="s">
        <v>123</v>
      </c>
      <c r="C110" s="5" t="s">
        <v>12</v>
      </c>
      <c r="D110" s="56" t="s">
        <v>8</v>
      </c>
      <c r="E110" s="56" t="s">
        <v>10</v>
      </c>
      <c r="F110" s="56" t="s">
        <v>8</v>
      </c>
      <c r="G110" s="56" t="s">
        <v>10</v>
      </c>
    </row>
    <row r="111" spans="1:7" x14ac:dyDescent="0.45">
      <c r="A111" s="54">
        <f t="shared" si="1"/>
        <v>109</v>
      </c>
      <c r="B111" s="5" t="s">
        <v>124</v>
      </c>
      <c r="C111" s="5" t="s">
        <v>12</v>
      </c>
      <c r="D111" s="56" t="s">
        <v>8</v>
      </c>
      <c r="E111" s="56" t="s">
        <v>8</v>
      </c>
      <c r="F111" s="56" t="s">
        <v>8</v>
      </c>
      <c r="G111" s="56" t="s">
        <v>8</v>
      </c>
    </row>
    <row r="112" spans="1:7" x14ac:dyDescent="0.45">
      <c r="A112" s="54">
        <f t="shared" si="1"/>
        <v>110</v>
      </c>
      <c r="B112" s="50" t="s">
        <v>125</v>
      </c>
      <c r="C112" s="5" t="s">
        <v>36</v>
      </c>
      <c r="D112" s="56" t="s">
        <v>9</v>
      </c>
      <c r="E112" s="56" t="s">
        <v>9</v>
      </c>
      <c r="F112" s="56" t="s">
        <v>8</v>
      </c>
      <c r="G112" s="56" t="s">
        <v>8</v>
      </c>
    </row>
    <row r="113" spans="1:7" x14ac:dyDescent="0.45">
      <c r="A113" s="54">
        <f t="shared" si="1"/>
        <v>111</v>
      </c>
      <c r="B113" s="50" t="s">
        <v>126</v>
      </c>
      <c r="C113" s="5" t="s">
        <v>12</v>
      </c>
      <c r="D113" s="56" t="s">
        <v>10</v>
      </c>
      <c r="E113" s="56" t="s">
        <v>8</v>
      </c>
      <c r="F113" s="56" t="s">
        <v>8</v>
      </c>
      <c r="G113" s="56" t="s">
        <v>10</v>
      </c>
    </row>
    <row r="114" spans="1:7" x14ac:dyDescent="0.45">
      <c r="A114" s="54">
        <f t="shared" si="1"/>
        <v>112</v>
      </c>
      <c r="B114" s="50" t="s">
        <v>127</v>
      </c>
      <c r="C114" s="5" t="s">
        <v>12</v>
      </c>
      <c r="D114" s="56" t="s">
        <v>8</v>
      </c>
      <c r="E114" s="56" t="s">
        <v>8</v>
      </c>
      <c r="F114" s="56" t="s">
        <v>9</v>
      </c>
      <c r="G114" s="56" t="s">
        <v>8</v>
      </c>
    </row>
    <row r="115" spans="1:7" ht="27.75" x14ac:dyDescent="0.45">
      <c r="A115" s="54">
        <f t="shared" si="1"/>
        <v>113</v>
      </c>
      <c r="B115" s="50" t="s">
        <v>128</v>
      </c>
      <c r="C115" s="5" t="s">
        <v>12</v>
      </c>
      <c r="D115" s="56" t="s">
        <v>8</v>
      </c>
      <c r="E115" s="56" t="s">
        <v>8</v>
      </c>
      <c r="F115" s="56" t="s">
        <v>10</v>
      </c>
      <c r="G115" s="56" t="s">
        <v>8</v>
      </c>
    </row>
    <row r="116" spans="1:7" x14ac:dyDescent="0.45">
      <c r="A116" s="54">
        <f t="shared" si="1"/>
        <v>114</v>
      </c>
      <c r="B116" s="50" t="s">
        <v>129</v>
      </c>
      <c r="C116" s="5" t="s">
        <v>12</v>
      </c>
      <c r="D116" s="56" t="s">
        <v>10</v>
      </c>
      <c r="E116" s="56" t="s">
        <v>8</v>
      </c>
      <c r="F116" s="56" t="s">
        <v>8</v>
      </c>
      <c r="G116" s="56" t="s">
        <v>8</v>
      </c>
    </row>
    <row r="117" spans="1:7" x14ac:dyDescent="0.45">
      <c r="A117" s="54">
        <f t="shared" si="1"/>
        <v>115</v>
      </c>
      <c r="B117" s="50" t="s">
        <v>130</v>
      </c>
      <c r="C117" s="5" t="s">
        <v>36</v>
      </c>
      <c r="D117" s="56" t="s">
        <v>8</v>
      </c>
      <c r="E117" s="56" t="s">
        <v>8</v>
      </c>
      <c r="F117" s="56" t="s">
        <v>8</v>
      </c>
      <c r="G117" s="56" t="s">
        <v>8</v>
      </c>
    </row>
    <row r="118" spans="1:7" x14ac:dyDescent="0.45">
      <c r="A118" s="54">
        <f t="shared" si="1"/>
        <v>116</v>
      </c>
      <c r="B118" s="50" t="s">
        <v>131</v>
      </c>
      <c r="C118" s="5" t="s">
        <v>12</v>
      </c>
      <c r="D118" s="56" t="s">
        <v>8</v>
      </c>
      <c r="E118" s="56" t="s">
        <v>8</v>
      </c>
      <c r="F118" s="56" t="s">
        <v>8</v>
      </c>
      <c r="G118" s="56" t="s">
        <v>8</v>
      </c>
    </row>
    <row r="119" spans="1:7" x14ac:dyDescent="0.45">
      <c r="A119" s="54">
        <f t="shared" si="1"/>
        <v>117</v>
      </c>
      <c r="B119" s="5" t="s">
        <v>132</v>
      </c>
      <c r="C119" s="5" t="s">
        <v>12</v>
      </c>
      <c r="D119" s="56" t="s">
        <v>8</v>
      </c>
      <c r="E119" s="56" t="s">
        <v>8</v>
      </c>
      <c r="F119" s="56" t="s">
        <v>8</v>
      </c>
      <c r="G119" s="56" t="s">
        <v>8</v>
      </c>
    </row>
    <row r="120" spans="1:7" x14ac:dyDescent="0.45">
      <c r="A120" s="54">
        <f t="shared" si="1"/>
        <v>118</v>
      </c>
      <c r="B120" s="50" t="s">
        <v>133</v>
      </c>
      <c r="C120" s="5" t="s">
        <v>7</v>
      </c>
      <c r="D120" s="56" t="s">
        <v>8</v>
      </c>
      <c r="E120" s="56" t="s">
        <v>8</v>
      </c>
      <c r="F120" s="56" t="s">
        <v>8</v>
      </c>
      <c r="G120" s="56" t="s">
        <v>10</v>
      </c>
    </row>
    <row r="121" spans="1:7" x14ac:dyDescent="0.45">
      <c r="A121" s="54">
        <f t="shared" si="1"/>
        <v>119</v>
      </c>
      <c r="B121" s="50" t="s">
        <v>134</v>
      </c>
      <c r="C121" s="5" t="s">
        <v>23</v>
      </c>
      <c r="D121" s="56" t="s">
        <v>9</v>
      </c>
      <c r="E121" s="56" t="s">
        <v>8</v>
      </c>
      <c r="F121" s="56" t="s">
        <v>9</v>
      </c>
      <c r="G121" s="56" t="s">
        <v>8</v>
      </c>
    </row>
    <row r="122" spans="1:7" x14ac:dyDescent="0.45">
      <c r="A122" s="54">
        <f t="shared" si="1"/>
        <v>120</v>
      </c>
      <c r="B122" s="5" t="s">
        <v>135</v>
      </c>
      <c r="C122" s="5" t="s">
        <v>23</v>
      </c>
      <c r="D122" s="56" t="s">
        <v>8</v>
      </c>
      <c r="E122" s="56" t="s">
        <v>8</v>
      </c>
      <c r="F122" s="56" t="s">
        <v>8</v>
      </c>
      <c r="G122" s="56" t="s">
        <v>8</v>
      </c>
    </row>
    <row r="123" spans="1:7" x14ac:dyDescent="0.45">
      <c r="A123" s="54">
        <f t="shared" si="1"/>
        <v>121</v>
      </c>
      <c r="B123" s="50" t="s">
        <v>136</v>
      </c>
      <c r="C123" s="5" t="s">
        <v>23</v>
      </c>
      <c r="D123" s="56" t="s">
        <v>9</v>
      </c>
      <c r="E123" s="56" t="s">
        <v>8</v>
      </c>
      <c r="F123" s="56" t="s">
        <v>8</v>
      </c>
      <c r="G123" s="56" t="s">
        <v>8</v>
      </c>
    </row>
    <row r="124" spans="1:7" x14ac:dyDescent="0.45">
      <c r="A124" s="54">
        <f t="shared" si="1"/>
        <v>122</v>
      </c>
      <c r="B124" s="50" t="s">
        <v>137</v>
      </c>
      <c r="C124" s="5" t="s">
        <v>23</v>
      </c>
      <c r="D124" s="56" t="s">
        <v>8</v>
      </c>
      <c r="E124" s="56" t="s">
        <v>10</v>
      </c>
      <c r="F124" s="56" t="s">
        <v>8</v>
      </c>
      <c r="G124" s="56" t="s">
        <v>8</v>
      </c>
    </row>
    <row r="125" spans="1:7" x14ac:dyDescent="0.45">
      <c r="A125" s="54">
        <f t="shared" si="1"/>
        <v>123</v>
      </c>
      <c r="B125" s="5" t="s">
        <v>138</v>
      </c>
      <c r="C125" s="5" t="s">
        <v>23</v>
      </c>
      <c r="D125" s="56" t="s">
        <v>10</v>
      </c>
      <c r="E125" s="56" t="s">
        <v>10</v>
      </c>
      <c r="F125" s="56" t="s">
        <v>10</v>
      </c>
      <c r="G125" s="56" t="s">
        <v>8</v>
      </c>
    </row>
    <row r="126" spans="1:7" x14ac:dyDescent="0.45">
      <c r="A126" s="54">
        <f t="shared" si="1"/>
        <v>124</v>
      </c>
      <c r="B126" s="50" t="s">
        <v>139</v>
      </c>
      <c r="C126" s="5" t="s">
        <v>23</v>
      </c>
      <c r="D126" s="56" t="s">
        <v>10</v>
      </c>
      <c r="E126" s="56" t="s">
        <v>10</v>
      </c>
      <c r="F126" s="56" t="s">
        <v>8</v>
      </c>
      <c r="G126" s="56" t="s">
        <v>8</v>
      </c>
    </row>
    <row r="127" spans="1:7" x14ac:dyDescent="0.45">
      <c r="A127" s="54">
        <f t="shared" si="1"/>
        <v>125</v>
      </c>
      <c r="B127" s="50" t="s">
        <v>140</v>
      </c>
      <c r="C127" s="5" t="s">
        <v>42</v>
      </c>
      <c r="D127" s="56" t="s">
        <v>8</v>
      </c>
      <c r="E127" s="56" t="s">
        <v>10</v>
      </c>
      <c r="F127" s="56" t="s">
        <v>9</v>
      </c>
      <c r="G127" s="56" t="s">
        <v>10</v>
      </c>
    </row>
    <row r="128" spans="1:7" x14ac:dyDescent="0.45">
      <c r="A128" s="54">
        <f t="shared" si="1"/>
        <v>126</v>
      </c>
      <c r="B128" s="50" t="s">
        <v>141</v>
      </c>
      <c r="C128" s="5" t="s">
        <v>73</v>
      </c>
      <c r="D128" s="56" t="s">
        <v>8</v>
      </c>
      <c r="E128" s="56" t="s">
        <v>8</v>
      </c>
      <c r="F128" s="56" t="s">
        <v>8</v>
      </c>
      <c r="G128" s="56" t="s">
        <v>8</v>
      </c>
    </row>
    <row r="129" spans="1:7" ht="27.75" x14ac:dyDescent="0.45">
      <c r="A129" s="54">
        <f t="shared" si="1"/>
        <v>127</v>
      </c>
      <c r="B129" s="52" t="s">
        <v>142</v>
      </c>
      <c r="C129" s="5" t="s">
        <v>36</v>
      </c>
      <c r="D129" s="56" t="s">
        <v>8</v>
      </c>
      <c r="E129" s="56" t="s">
        <v>8</v>
      </c>
      <c r="F129" s="56" t="s">
        <v>8</v>
      </c>
      <c r="G129" s="56" t="s">
        <v>8</v>
      </c>
    </row>
    <row r="130" spans="1:7" x14ac:dyDescent="0.45">
      <c r="A130" s="54">
        <f t="shared" si="1"/>
        <v>128</v>
      </c>
      <c r="B130" s="50" t="s">
        <v>143</v>
      </c>
      <c r="C130" s="5" t="s">
        <v>7</v>
      </c>
      <c r="D130" s="56" t="s">
        <v>10</v>
      </c>
      <c r="E130" s="56" t="s">
        <v>10</v>
      </c>
      <c r="F130" s="56" t="s">
        <v>8</v>
      </c>
      <c r="G130" s="56" t="s">
        <v>8</v>
      </c>
    </row>
    <row r="131" spans="1:7" ht="27.75" x14ac:dyDescent="0.45">
      <c r="A131" s="54">
        <f t="shared" si="1"/>
        <v>129</v>
      </c>
      <c r="B131" s="53" t="s">
        <v>144</v>
      </c>
      <c r="C131" s="5" t="s">
        <v>36</v>
      </c>
      <c r="D131" s="56" t="s">
        <v>8</v>
      </c>
      <c r="E131" s="56" t="s">
        <v>8</v>
      </c>
      <c r="F131" s="56" t="s">
        <v>8</v>
      </c>
      <c r="G131" s="56" t="s">
        <v>8</v>
      </c>
    </row>
    <row r="132" spans="1:7" x14ac:dyDescent="0.45">
      <c r="A132" s="54">
        <f t="shared" si="1"/>
        <v>130</v>
      </c>
      <c r="B132" s="50" t="s">
        <v>145</v>
      </c>
      <c r="C132" s="5" t="s">
        <v>7</v>
      </c>
      <c r="D132" s="56" t="s">
        <v>10</v>
      </c>
      <c r="E132" s="56" t="s">
        <v>8</v>
      </c>
      <c r="F132" s="56" t="s">
        <v>8</v>
      </c>
      <c r="G132" s="56" t="s">
        <v>8</v>
      </c>
    </row>
    <row r="133" spans="1:7" x14ac:dyDescent="0.45">
      <c r="A133" s="54">
        <f t="shared" ref="A133:A196" si="2">1+A132</f>
        <v>131</v>
      </c>
      <c r="B133" s="5" t="s">
        <v>146</v>
      </c>
      <c r="C133" s="5" t="s">
        <v>12</v>
      </c>
      <c r="D133" s="56" t="s">
        <v>8</v>
      </c>
      <c r="E133" s="56" t="s">
        <v>8</v>
      </c>
      <c r="F133" s="56" t="s">
        <v>8</v>
      </c>
      <c r="G133" s="56" t="s">
        <v>8</v>
      </c>
    </row>
    <row r="134" spans="1:7" x14ac:dyDescent="0.45">
      <c r="A134" s="54">
        <f t="shared" si="2"/>
        <v>132</v>
      </c>
      <c r="B134" s="50" t="s">
        <v>147</v>
      </c>
      <c r="C134" s="5" t="s">
        <v>73</v>
      </c>
      <c r="D134" s="56" t="s">
        <v>8</v>
      </c>
      <c r="E134" s="56" t="s">
        <v>8</v>
      </c>
      <c r="F134" s="56" t="s">
        <v>8</v>
      </c>
      <c r="G134" s="56" t="s">
        <v>8</v>
      </c>
    </row>
    <row r="135" spans="1:7" x14ac:dyDescent="0.45">
      <c r="A135" s="54">
        <f t="shared" si="2"/>
        <v>133</v>
      </c>
      <c r="B135" s="50" t="s">
        <v>148</v>
      </c>
      <c r="C135" s="5" t="s">
        <v>73</v>
      </c>
      <c r="D135" s="56" t="s">
        <v>8</v>
      </c>
      <c r="E135" s="56" t="s">
        <v>8</v>
      </c>
      <c r="F135" s="56" t="s">
        <v>8</v>
      </c>
      <c r="G135" s="56" t="s">
        <v>8</v>
      </c>
    </row>
    <row r="136" spans="1:7" x14ac:dyDescent="0.45">
      <c r="A136" s="54">
        <f t="shared" si="2"/>
        <v>134</v>
      </c>
      <c r="B136" s="50" t="s">
        <v>149</v>
      </c>
      <c r="C136" s="5" t="s">
        <v>23</v>
      </c>
      <c r="D136" s="56" t="s">
        <v>8</v>
      </c>
      <c r="E136" s="56" t="s">
        <v>9</v>
      </c>
      <c r="F136" s="56" t="s">
        <v>9</v>
      </c>
      <c r="G136" s="56" t="s">
        <v>10</v>
      </c>
    </row>
    <row r="137" spans="1:7" x14ac:dyDescent="0.45">
      <c r="A137" s="54">
        <f t="shared" si="2"/>
        <v>135</v>
      </c>
      <c r="B137" s="50" t="s">
        <v>150</v>
      </c>
      <c r="C137" s="5" t="s">
        <v>23</v>
      </c>
      <c r="D137" s="56" t="s">
        <v>8</v>
      </c>
      <c r="E137" s="56" t="s">
        <v>8</v>
      </c>
      <c r="F137" s="56" t="s">
        <v>8</v>
      </c>
      <c r="G137" s="56" t="s">
        <v>8</v>
      </c>
    </row>
    <row r="138" spans="1:7" x14ac:dyDescent="0.45">
      <c r="A138" s="54">
        <f t="shared" si="2"/>
        <v>136</v>
      </c>
      <c r="B138" s="50" t="s">
        <v>151</v>
      </c>
      <c r="C138" s="5" t="s">
        <v>42</v>
      </c>
      <c r="D138" s="56" t="s">
        <v>10</v>
      </c>
      <c r="E138" s="56" t="s">
        <v>8</v>
      </c>
      <c r="F138" s="56" t="s">
        <v>9</v>
      </c>
      <c r="G138" s="56" t="s">
        <v>8</v>
      </c>
    </row>
    <row r="139" spans="1:7" x14ac:dyDescent="0.45">
      <c r="A139" s="54">
        <f t="shared" si="2"/>
        <v>137</v>
      </c>
      <c r="B139" s="50" t="s">
        <v>152</v>
      </c>
      <c r="C139" s="5" t="s">
        <v>12</v>
      </c>
      <c r="D139" s="56" t="s">
        <v>8</v>
      </c>
      <c r="E139" s="56" t="s">
        <v>9</v>
      </c>
      <c r="F139" s="56" t="s">
        <v>8</v>
      </c>
      <c r="G139" s="56" t="s">
        <v>8</v>
      </c>
    </row>
    <row r="140" spans="1:7" x14ac:dyDescent="0.45">
      <c r="A140" s="54">
        <f t="shared" si="2"/>
        <v>138</v>
      </c>
      <c r="B140" s="50" t="s">
        <v>153</v>
      </c>
      <c r="C140" s="5" t="s">
        <v>23</v>
      </c>
      <c r="D140" s="56" t="s">
        <v>8</v>
      </c>
      <c r="E140" s="56" t="s">
        <v>8</v>
      </c>
      <c r="F140" s="56" t="s">
        <v>8</v>
      </c>
      <c r="G140" s="56" t="s">
        <v>8</v>
      </c>
    </row>
    <row r="141" spans="1:7" x14ac:dyDescent="0.45">
      <c r="A141" s="54">
        <f t="shared" si="2"/>
        <v>139</v>
      </c>
      <c r="B141" s="50" t="s">
        <v>154</v>
      </c>
      <c r="C141" s="5" t="s">
        <v>12</v>
      </c>
      <c r="D141" s="56" t="s">
        <v>8</v>
      </c>
      <c r="E141" s="56" t="s">
        <v>8</v>
      </c>
      <c r="F141" s="56" t="s">
        <v>8</v>
      </c>
      <c r="G141" s="56" t="s">
        <v>8</v>
      </c>
    </row>
    <row r="142" spans="1:7" x14ac:dyDescent="0.45">
      <c r="A142" s="54">
        <f t="shared" si="2"/>
        <v>140</v>
      </c>
      <c r="B142" s="50" t="s">
        <v>155</v>
      </c>
      <c r="C142" s="5" t="s">
        <v>7</v>
      </c>
      <c r="D142" s="56" t="s">
        <v>8</v>
      </c>
      <c r="E142" s="56" t="s">
        <v>9</v>
      </c>
      <c r="F142" s="56" t="s">
        <v>8</v>
      </c>
      <c r="G142" s="56" t="s">
        <v>8</v>
      </c>
    </row>
    <row r="143" spans="1:7" x14ac:dyDescent="0.45">
      <c r="A143" s="54">
        <f t="shared" si="2"/>
        <v>141</v>
      </c>
      <c r="B143" s="50" t="s">
        <v>156</v>
      </c>
      <c r="C143" s="5" t="s">
        <v>7</v>
      </c>
      <c r="D143" s="56" t="s">
        <v>10</v>
      </c>
      <c r="E143" s="56" t="s">
        <v>10</v>
      </c>
      <c r="F143" s="56" t="s">
        <v>10</v>
      </c>
      <c r="G143" s="56" t="s">
        <v>10</v>
      </c>
    </row>
    <row r="144" spans="1:7" x14ac:dyDescent="0.45">
      <c r="A144" s="54">
        <f t="shared" si="2"/>
        <v>142</v>
      </c>
      <c r="B144" s="50" t="s">
        <v>157</v>
      </c>
      <c r="C144" s="5" t="s">
        <v>42</v>
      </c>
      <c r="D144" s="56" t="s">
        <v>8</v>
      </c>
      <c r="E144" s="56" t="s">
        <v>8</v>
      </c>
      <c r="F144" s="56" t="s">
        <v>8</v>
      </c>
      <c r="G144" s="56" t="s">
        <v>8</v>
      </c>
    </row>
    <row r="145" spans="1:7" x14ac:dyDescent="0.45">
      <c r="A145" s="54">
        <f t="shared" si="2"/>
        <v>143</v>
      </c>
      <c r="B145" s="50" t="s">
        <v>158</v>
      </c>
      <c r="C145" s="5" t="s">
        <v>73</v>
      </c>
      <c r="D145" s="56" t="s">
        <v>8</v>
      </c>
      <c r="E145" s="56" t="s">
        <v>8</v>
      </c>
      <c r="F145" s="56" t="s">
        <v>9</v>
      </c>
      <c r="G145" s="56" t="s">
        <v>8</v>
      </c>
    </row>
    <row r="146" spans="1:7" ht="27.75" x14ac:dyDescent="0.45">
      <c r="A146" s="54">
        <f t="shared" si="2"/>
        <v>144</v>
      </c>
      <c r="B146" s="50" t="s">
        <v>159</v>
      </c>
      <c r="C146" s="5" t="s">
        <v>73</v>
      </c>
      <c r="D146" s="56" t="s">
        <v>9</v>
      </c>
      <c r="E146" s="56" t="s">
        <v>8</v>
      </c>
      <c r="F146" s="56" t="s">
        <v>8</v>
      </c>
      <c r="G146" s="56" t="s">
        <v>8</v>
      </c>
    </row>
    <row r="147" spans="1:7" x14ac:dyDescent="0.45">
      <c r="A147" s="54">
        <f t="shared" si="2"/>
        <v>145</v>
      </c>
      <c r="B147" s="5" t="s">
        <v>160</v>
      </c>
      <c r="C147" s="5" t="s">
        <v>12</v>
      </c>
      <c r="D147" s="56" t="s">
        <v>9</v>
      </c>
      <c r="E147" s="56" t="s">
        <v>9</v>
      </c>
      <c r="F147" s="56" t="s">
        <v>9</v>
      </c>
      <c r="G147" s="56" t="s">
        <v>10</v>
      </c>
    </row>
    <row r="148" spans="1:7" x14ac:dyDescent="0.45">
      <c r="A148" s="54">
        <f t="shared" si="2"/>
        <v>146</v>
      </c>
      <c r="B148" s="5" t="s">
        <v>161</v>
      </c>
      <c r="C148" s="5" t="s">
        <v>12</v>
      </c>
      <c r="D148" s="56" t="s">
        <v>8</v>
      </c>
      <c r="E148" s="56" t="s">
        <v>8</v>
      </c>
      <c r="F148" s="56" t="s">
        <v>8</v>
      </c>
      <c r="G148" s="56" t="s">
        <v>8</v>
      </c>
    </row>
    <row r="149" spans="1:7" x14ac:dyDescent="0.45">
      <c r="A149" s="54">
        <f t="shared" si="2"/>
        <v>147</v>
      </c>
      <c r="B149" s="50" t="s">
        <v>162</v>
      </c>
      <c r="C149" s="5" t="s">
        <v>7</v>
      </c>
      <c r="D149" s="56" t="s">
        <v>8</v>
      </c>
      <c r="E149" s="56" t="s">
        <v>8</v>
      </c>
      <c r="F149" s="56" t="s">
        <v>8</v>
      </c>
      <c r="G149" s="56" t="s">
        <v>8</v>
      </c>
    </row>
    <row r="150" spans="1:7" x14ac:dyDescent="0.45">
      <c r="A150" s="54">
        <f t="shared" si="2"/>
        <v>148</v>
      </c>
      <c r="B150" s="50" t="s">
        <v>163</v>
      </c>
      <c r="C150" s="5" t="s">
        <v>42</v>
      </c>
      <c r="D150" s="56" t="s">
        <v>8</v>
      </c>
      <c r="E150" s="56" t="s">
        <v>9</v>
      </c>
      <c r="F150" s="56" t="s">
        <v>9</v>
      </c>
      <c r="G150" s="56" t="s">
        <v>8</v>
      </c>
    </row>
    <row r="151" spans="1:7" x14ac:dyDescent="0.45">
      <c r="A151" s="54">
        <f t="shared" si="2"/>
        <v>149</v>
      </c>
      <c r="B151" s="50" t="s">
        <v>164</v>
      </c>
      <c r="C151" s="5" t="s">
        <v>7</v>
      </c>
      <c r="D151" s="56" t="s">
        <v>8</v>
      </c>
      <c r="E151" s="56" t="s">
        <v>10</v>
      </c>
      <c r="F151" s="56" t="s">
        <v>8</v>
      </c>
      <c r="G151" s="56" t="s">
        <v>8</v>
      </c>
    </row>
    <row r="152" spans="1:7" x14ac:dyDescent="0.45">
      <c r="A152" s="54">
        <f t="shared" si="2"/>
        <v>150</v>
      </c>
      <c r="B152" s="50" t="s">
        <v>165</v>
      </c>
      <c r="C152" s="5" t="s">
        <v>7</v>
      </c>
      <c r="D152" s="56" t="s">
        <v>8</v>
      </c>
      <c r="E152" s="56" t="s">
        <v>8</v>
      </c>
      <c r="F152" s="56" t="s">
        <v>8</v>
      </c>
      <c r="G152" s="56" t="s">
        <v>8</v>
      </c>
    </row>
    <row r="153" spans="1:7" x14ac:dyDescent="0.45">
      <c r="A153" s="54">
        <f t="shared" si="2"/>
        <v>151</v>
      </c>
      <c r="B153" s="50" t="s">
        <v>166</v>
      </c>
      <c r="C153" s="5" t="s">
        <v>36</v>
      </c>
      <c r="D153" s="56" t="s">
        <v>8</v>
      </c>
      <c r="E153" s="56" t="s">
        <v>8</v>
      </c>
      <c r="F153" s="56" t="s">
        <v>8</v>
      </c>
      <c r="G153" s="56" t="s">
        <v>8</v>
      </c>
    </row>
    <row r="154" spans="1:7" x14ac:dyDescent="0.45">
      <c r="A154" s="54">
        <f t="shared" si="2"/>
        <v>152</v>
      </c>
      <c r="B154" s="50" t="s">
        <v>167</v>
      </c>
      <c r="C154" s="5" t="s">
        <v>36</v>
      </c>
      <c r="D154" s="56" t="s">
        <v>10</v>
      </c>
      <c r="E154" s="56" t="s">
        <v>8</v>
      </c>
      <c r="F154" s="56" t="s">
        <v>8</v>
      </c>
      <c r="G154" s="56" t="s">
        <v>8</v>
      </c>
    </row>
    <row r="155" spans="1:7" x14ac:dyDescent="0.45">
      <c r="A155" s="54">
        <f t="shared" si="2"/>
        <v>153</v>
      </c>
      <c r="B155" s="50" t="s">
        <v>168</v>
      </c>
      <c r="C155" s="5" t="s">
        <v>23</v>
      </c>
      <c r="D155" s="56" t="s">
        <v>8</v>
      </c>
      <c r="E155" s="56" t="s">
        <v>8</v>
      </c>
      <c r="F155" s="56" t="s">
        <v>8</v>
      </c>
      <c r="G155" s="56" t="s">
        <v>8</v>
      </c>
    </row>
    <row r="156" spans="1:7" x14ac:dyDescent="0.45">
      <c r="A156" s="54">
        <f t="shared" si="2"/>
        <v>154</v>
      </c>
      <c r="B156" s="50" t="s">
        <v>169</v>
      </c>
      <c r="C156" s="5" t="s">
        <v>73</v>
      </c>
      <c r="D156" s="56" t="s">
        <v>8</v>
      </c>
      <c r="E156" s="56" t="s">
        <v>9</v>
      </c>
      <c r="F156" s="56" t="s">
        <v>8</v>
      </c>
      <c r="G156" s="56" t="s">
        <v>8</v>
      </c>
    </row>
    <row r="157" spans="1:7" ht="27.75" x14ac:dyDescent="0.45">
      <c r="A157" s="54">
        <f t="shared" si="2"/>
        <v>155</v>
      </c>
      <c r="B157" s="50" t="s">
        <v>170</v>
      </c>
      <c r="C157" s="5" t="s">
        <v>73</v>
      </c>
      <c r="D157" s="56" t="s">
        <v>8</v>
      </c>
      <c r="E157" s="56" t="s">
        <v>8</v>
      </c>
      <c r="F157" s="56" t="s">
        <v>8</v>
      </c>
      <c r="G157" s="56" t="s">
        <v>8</v>
      </c>
    </row>
    <row r="158" spans="1:7" x14ac:dyDescent="0.45">
      <c r="A158" s="54">
        <f t="shared" si="2"/>
        <v>156</v>
      </c>
      <c r="B158" s="50" t="s">
        <v>171</v>
      </c>
      <c r="C158" s="5" t="s">
        <v>73</v>
      </c>
      <c r="D158" s="56" t="s">
        <v>8</v>
      </c>
      <c r="E158" s="56" t="s">
        <v>10</v>
      </c>
      <c r="F158" s="56" t="s">
        <v>8</v>
      </c>
      <c r="G158" s="56" t="s">
        <v>8</v>
      </c>
    </row>
    <row r="159" spans="1:7" x14ac:dyDescent="0.45">
      <c r="A159" s="54">
        <f t="shared" si="2"/>
        <v>157</v>
      </c>
      <c r="B159" s="5" t="s">
        <v>172</v>
      </c>
      <c r="C159" s="5" t="s">
        <v>73</v>
      </c>
      <c r="D159" s="56" t="s">
        <v>8</v>
      </c>
      <c r="E159" s="56" t="s">
        <v>8</v>
      </c>
      <c r="F159" s="56" t="s">
        <v>8</v>
      </c>
      <c r="G159" s="56" t="s">
        <v>8</v>
      </c>
    </row>
    <row r="160" spans="1:7" x14ac:dyDescent="0.45">
      <c r="A160" s="54">
        <f t="shared" si="2"/>
        <v>158</v>
      </c>
      <c r="B160" s="50" t="s">
        <v>173</v>
      </c>
      <c r="C160" s="5" t="s">
        <v>36</v>
      </c>
      <c r="D160" s="56" t="s">
        <v>10</v>
      </c>
      <c r="E160" s="56" t="s">
        <v>10</v>
      </c>
      <c r="F160" s="56" t="s">
        <v>8</v>
      </c>
      <c r="G160" s="56" t="s">
        <v>8</v>
      </c>
    </row>
    <row r="161" spans="1:7" ht="27.75" x14ac:dyDescent="0.45">
      <c r="A161" s="54">
        <f t="shared" si="2"/>
        <v>159</v>
      </c>
      <c r="B161" s="50" t="s">
        <v>174</v>
      </c>
      <c r="C161" s="5" t="s">
        <v>42</v>
      </c>
      <c r="D161" s="56" t="s">
        <v>8</v>
      </c>
      <c r="E161" s="56" t="s">
        <v>10</v>
      </c>
      <c r="F161" s="56" t="s">
        <v>8</v>
      </c>
      <c r="G161" s="56" t="s">
        <v>8</v>
      </c>
    </row>
    <row r="162" spans="1:7" x14ac:dyDescent="0.45">
      <c r="A162" s="54">
        <f t="shared" si="2"/>
        <v>160</v>
      </c>
      <c r="B162" s="50" t="s">
        <v>175</v>
      </c>
      <c r="C162" s="5" t="s">
        <v>7</v>
      </c>
      <c r="D162" s="56" t="s">
        <v>8</v>
      </c>
      <c r="E162" s="56" t="s">
        <v>8</v>
      </c>
      <c r="F162" s="56" t="s">
        <v>8</v>
      </c>
      <c r="G162" s="56" t="s">
        <v>8</v>
      </c>
    </row>
    <row r="163" spans="1:7" x14ac:dyDescent="0.45">
      <c r="A163" s="54">
        <f t="shared" si="2"/>
        <v>161</v>
      </c>
      <c r="B163" s="50" t="s">
        <v>176</v>
      </c>
      <c r="C163" s="5" t="s">
        <v>23</v>
      </c>
      <c r="D163" s="56" t="s">
        <v>10</v>
      </c>
      <c r="E163" s="56" t="s">
        <v>10</v>
      </c>
      <c r="F163" s="56" t="s">
        <v>10</v>
      </c>
      <c r="G163" s="56" t="s">
        <v>10</v>
      </c>
    </row>
    <row r="164" spans="1:7" x14ac:dyDescent="0.45">
      <c r="A164" s="54">
        <f t="shared" si="2"/>
        <v>162</v>
      </c>
      <c r="B164" s="50" t="s">
        <v>177</v>
      </c>
      <c r="C164" s="5" t="s">
        <v>23</v>
      </c>
      <c r="D164" s="56" t="s">
        <v>8</v>
      </c>
      <c r="E164" s="56" t="s">
        <v>8</v>
      </c>
      <c r="F164" s="56" t="s">
        <v>8</v>
      </c>
      <c r="G164" s="56" t="s">
        <v>8</v>
      </c>
    </row>
    <row r="165" spans="1:7" x14ac:dyDescent="0.45">
      <c r="A165" s="54">
        <f t="shared" si="2"/>
        <v>163</v>
      </c>
      <c r="B165" s="50" t="s">
        <v>178</v>
      </c>
      <c r="C165" s="5" t="s">
        <v>7</v>
      </c>
      <c r="D165" s="56" t="s">
        <v>8</v>
      </c>
      <c r="E165" s="56" t="s">
        <v>10</v>
      </c>
      <c r="F165" s="56" t="s">
        <v>8</v>
      </c>
      <c r="G165" s="56" t="s">
        <v>8</v>
      </c>
    </row>
    <row r="166" spans="1:7" x14ac:dyDescent="0.45">
      <c r="A166" s="54">
        <f t="shared" si="2"/>
        <v>164</v>
      </c>
      <c r="B166" s="50" t="s">
        <v>179</v>
      </c>
      <c r="C166" s="5" t="s">
        <v>23</v>
      </c>
      <c r="D166" s="56" t="s">
        <v>9</v>
      </c>
      <c r="E166" s="56" t="s">
        <v>8</v>
      </c>
      <c r="F166" s="56" t="s">
        <v>8</v>
      </c>
      <c r="G166" s="56" t="s">
        <v>8</v>
      </c>
    </row>
    <row r="167" spans="1:7" x14ac:dyDescent="0.45">
      <c r="A167" s="54">
        <f t="shared" si="2"/>
        <v>165</v>
      </c>
      <c r="B167" s="50" t="s">
        <v>180</v>
      </c>
      <c r="C167" s="5" t="s">
        <v>42</v>
      </c>
      <c r="D167" s="56" t="s">
        <v>8</v>
      </c>
      <c r="E167" s="56" t="s">
        <v>8</v>
      </c>
      <c r="F167" s="56" t="s">
        <v>8</v>
      </c>
      <c r="G167" s="56" t="s">
        <v>8</v>
      </c>
    </row>
    <row r="168" spans="1:7" x14ac:dyDescent="0.45">
      <c r="A168" s="54">
        <f t="shared" si="2"/>
        <v>166</v>
      </c>
      <c r="B168" s="5" t="s">
        <v>181</v>
      </c>
      <c r="C168" s="5" t="s">
        <v>12</v>
      </c>
      <c r="D168" s="56" t="s">
        <v>10</v>
      </c>
      <c r="E168" s="56" t="s">
        <v>10</v>
      </c>
      <c r="F168" s="56" t="s">
        <v>10</v>
      </c>
      <c r="G168" s="56" t="s">
        <v>10</v>
      </c>
    </row>
    <row r="169" spans="1:7" x14ac:dyDescent="0.45">
      <c r="A169" s="54">
        <f t="shared" si="2"/>
        <v>167</v>
      </c>
      <c r="B169" s="50" t="s">
        <v>182</v>
      </c>
      <c r="C169" s="5" t="s">
        <v>93</v>
      </c>
      <c r="D169" s="56" t="s">
        <v>8</v>
      </c>
      <c r="E169" s="56" t="s">
        <v>8</v>
      </c>
      <c r="F169" s="56" t="s">
        <v>9</v>
      </c>
      <c r="G169" s="56" t="s">
        <v>8</v>
      </c>
    </row>
    <row r="170" spans="1:7" x14ac:dyDescent="0.45">
      <c r="A170" s="54">
        <f t="shared" si="2"/>
        <v>168</v>
      </c>
      <c r="B170" s="50" t="s">
        <v>183</v>
      </c>
      <c r="C170" s="5" t="s">
        <v>93</v>
      </c>
      <c r="D170" s="56" t="s">
        <v>10</v>
      </c>
      <c r="E170" s="56" t="s">
        <v>8</v>
      </c>
      <c r="F170" s="56" t="s">
        <v>8</v>
      </c>
      <c r="G170" s="56" t="s">
        <v>8</v>
      </c>
    </row>
    <row r="171" spans="1:7" x14ac:dyDescent="0.45">
      <c r="A171" s="54">
        <f t="shared" si="2"/>
        <v>169</v>
      </c>
      <c r="B171" s="5" t="s">
        <v>184</v>
      </c>
      <c r="C171" s="5" t="s">
        <v>23</v>
      </c>
      <c r="D171" s="56" t="s">
        <v>9</v>
      </c>
      <c r="E171" s="56" t="s">
        <v>9</v>
      </c>
      <c r="F171" s="56" t="s">
        <v>8</v>
      </c>
      <c r="G171" s="56" t="s">
        <v>10</v>
      </c>
    </row>
    <row r="172" spans="1:7" x14ac:dyDescent="0.45">
      <c r="A172" s="54">
        <f t="shared" si="2"/>
        <v>170</v>
      </c>
      <c r="B172" s="50" t="s">
        <v>185</v>
      </c>
      <c r="C172" s="5" t="s">
        <v>93</v>
      </c>
      <c r="D172" s="56" t="s">
        <v>10</v>
      </c>
      <c r="E172" s="56" t="s">
        <v>8</v>
      </c>
      <c r="F172" s="56" t="s">
        <v>8</v>
      </c>
      <c r="G172" s="56" t="s">
        <v>8</v>
      </c>
    </row>
    <row r="173" spans="1:7" x14ac:dyDescent="0.45">
      <c r="A173" s="54">
        <f t="shared" si="2"/>
        <v>171</v>
      </c>
      <c r="B173" s="50" t="s">
        <v>186</v>
      </c>
      <c r="C173" s="5" t="s">
        <v>7</v>
      </c>
      <c r="D173" s="56" t="s">
        <v>9</v>
      </c>
      <c r="E173" s="56" t="s">
        <v>9</v>
      </c>
      <c r="F173" s="56" t="s">
        <v>9</v>
      </c>
      <c r="G173" s="56" t="s">
        <v>8</v>
      </c>
    </row>
    <row r="174" spans="1:7" x14ac:dyDescent="0.45">
      <c r="A174" s="54">
        <f t="shared" si="2"/>
        <v>172</v>
      </c>
      <c r="B174" s="50" t="s">
        <v>187</v>
      </c>
      <c r="C174" s="5" t="s">
        <v>42</v>
      </c>
      <c r="D174" s="56" t="s">
        <v>8</v>
      </c>
      <c r="E174" s="56" t="s">
        <v>8</v>
      </c>
      <c r="F174" s="56" t="s">
        <v>8</v>
      </c>
      <c r="G174" s="56" t="s">
        <v>8</v>
      </c>
    </row>
    <row r="175" spans="1:7" x14ac:dyDescent="0.45">
      <c r="A175" s="54">
        <f t="shared" si="2"/>
        <v>173</v>
      </c>
      <c r="B175" s="50" t="s">
        <v>188</v>
      </c>
      <c r="C175" s="5" t="s">
        <v>7</v>
      </c>
      <c r="D175" s="56" t="s">
        <v>8</v>
      </c>
      <c r="E175" s="56" t="s">
        <v>8</v>
      </c>
      <c r="F175" s="56" t="s">
        <v>8</v>
      </c>
      <c r="G175" s="56" t="s">
        <v>8</v>
      </c>
    </row>
    <row r="176" spans="1:7" x14ac:dyDescent="0.45">
      <c r="A176" s="54">
        <f t="shared" si="2"/>
        <v>174</v>
      </c>
      <c r="B176" s="50" t="s">
        <v>189</v>
      </c>
      <c r="C176" s="5" t="s">
        <v>7</v>
      </c>
      <c r="D176" s="56" t="s">
        <v>9</v>
      </c>
      <c r="E176" s="56" t="s">
        <v>9</v>
      </c>
      <c r="F176" s="56" t="s">
        <v>9</v>
      </c>
      <c r="G176" s="56" t="s">
        <v>8</v>
      </c>
    </row>
    <row r="177" spans="1:7" x14ac:dyDescent="0.45">
      <c r="A177" s="54">
        <f t="shared" si="2"/>
        <v>175</v>
      </c>
      <c r="B177" s="5" t="s">
        <v>190</v>
      </c>
      <c r="C177" s="5" t="s">
        <v>7</v>
      </c>
      <c r="D177" s="56" t="s">
        <v>8</v>
      </c>
      <c r="E177" s="56" t="s">
        <v>8</v>
      </c>
      <c r="F177" s="56" t="s">
        <v>8</v>
      </c>
      <c r="G177" s="56" t="s">
        <v>8</v>
      </c>
    </row>
    <row r="178" spans="1:7" x14ac:dyDescent="0.45">
      <c r="A178" s="54">
        <f t="shared" si="2"/>
        <v>176</v>
      </c>
      <c r="B178" s="50" t="s">
        <v>191</v>
      </c>
      <c r="C178" s="5" t="s">
        <v>42</v>
      </c>
      <c r="D178" s="56" t="s">
        <v>8</v>
      </c>
      <c r="E178" s="56" t="s">
        <v>8</v>
      </c>
      <c r="F178" s="56" t="s">
        <v>8</v>
      </c>
      <c r="G178" s="56" t="s">
        <v>8</v>
      </c>
    </row>
    <row r="179" spans="1:7" x14ac:dyDescent="0.45">
      <c r="A179" s="54">
        <f t="shared" si="2"/>
        <v>177</v>
      </c>
      <c r="B179" s="50" t="s">
        <v>192</v>
      </c>
      <c r="C179" s="5" t="s">
        <v>7</v>
      </c>
      <c r="D179" s="56" t="s">
        <v>8</v>
      </c>
      <c r="E179" s="56" t="s">
        <v>8</v>
      </c>
      <c r="F179" s="56" t="s">
        <v>8</v>
      </c>
      <c r="G179" s="56" t="s">
        <v>8</v>
      </c>
    </row>
    <row r="180" spans="1:7" x14ac:dyDescent="0.45">
      <c r="A180" s="54">
        <f t="shared" si="2"/>
        <v>178</v>
      </c>
      <c r="B180" s="50" t="s">
        <v>193</v>
      </c>
      <c r="C180" s="5" t="s">
        <v>7</v>
      </c>
      <c r="D180" s="56" t="s">
        <v>10</v>
      </c>
      <c r="E180" s="56" t="s">
        <v>10</v>
      </c>
      <c r="F180" s="56" t="s">
        <v>10</v>
      </c>
      <c r="G180" s="56" t="s">
        <v>10</v>
      </c>
    </row>
    <row r="181" spans="1:7" x14ac:dyDescent="0.45">
      <c r="A181" s="54">
        <f t="shared" si="2"/>
        <v>179</v>
      </c>
      <c r="B181" s="50" t="s">
        <v>194</v>
      </c>
      <c r="C181" s="5" t="s">
        <v>42</v>
      </c>
      <c r="D181" s="56" t="s">
        <v>8</v>
      </c>
      <c r="E181" s="56" t="s">
        <v>8</v>
      </c>
      <c r="F181" s="56" t="s">
        <v>8</v>
      </c>
      <c r="G181" s="56" t="s">
        <v>8</v>
      </c>
    </row>
    <row r="182" spans="1:7" x14ac:dyDescent="0.45">
      <c r="A182" s="54">
        <f t="shared" si="2"/>
        <v>180</v>
      </c>
      <c r="B182" s="50" t="s">
        <v>195</v>
      </c>
      <c r="C182" s="5" t="s">
        <v>7</v>
      </c>
      <c r="D182" s="56" t="s">
        <v>10</v>
      </c>
      <c r="E182" s="56" t="s">
        <v>10</v>
      </c>
      <c r="F182" s="56" t="s">
        <v>8</v>
      </c>
      <c r="G182" s="56" t="s">
        <v>8</v>
      </c>
    </row>
    <row r="183" spans="1:7" ht="27.75" x14ac:dyDescent="0.45">
      <c r="A183" s="54">
        <f t="shared" si="2"/>
        <v>181</v>
      </c>
      <c r="B183" s="50" t="s">
        <v>196</v>
      </c>
      <c r="C183" s="5" t="s">
        <v>73</v>
      </c>
      <c r="D183" s="56" t="s">
        <v>8</v>
      </c>
      <c r="E183" s="56" t="s">
        <v>8</v>
      </c>
      <c r="F183" s="56" t="s">
        <v>9</v>
      </c>
      <c r="G183" s="56" t="s">
        <v>8</v>
      </c>
    </row>
    <row r="184" spans="1:7" x14ac:dyDescent="0.45">
      <c r="A184" s="54">
        <f t="shared" si="2"/>
        <v>182</v>
      </c>
      <c r="B184" s="50" t="s">
        <v>197</v>
      </c>
      <c r="C184" s="5" t="s">
        <v>12</v>
      </c>
      <c r="D184" s="56" t="s">
        <v>10</v>
      </c>
      <c r="E184" s="56" t="s">
        <v>8</v>
      </c>
      <c r="F184" s="56" t="s">
        <v>10</v>
      </c>
      <c r="G184" s="56" t="s">
        <v>8</v>
      </c>
    </row>
    <row r="185" spans="1:7" x14ac:dyDescent="0.45">
      <c r="A185" s="54">
        <f t="shared" si="2"/>
        <v>183</v>
      </c>
      <c r="B185" s="50" t="s">
        <v>198</v>
      </c>
      <c r="C185" s="5" t="s">
        <v>12</v>
      </c>
      <c r="D185" s="56" t="s">
        <v>10</v>
      </c>
      <c r="E185" s="56" t="s">
        <v>10</v>
      </c>
      <c r="F185" s="56" t="s">
        <v>8</v>
      </c>
      <c r="G185" s="56" t="s">
        <v>8</v>
      </c>
    </row>
    <row r="186" spans="1:7" x14ac:dyDescent="0.45">
      <c r="A186" s="54">
        <f t="shared" si="2"/>
        <v>184</v>
      </c>
      <c r="B186" s="50" t="s">
        <v>199</v>
      </c>
      <c r="C186" s="5" t="s">
        <v>7</v>
      </c>
      <c r="D186" s="56" t="s">
        <v>8</v>
      </c>
      <c r="E186" s="56" t="s">
        <v>8</v>
      </c>
      <c r="F186" s="56" t="s">
        <v>8</v>
      </c>
      <c r="G186" s="56" t="s">
        <v>8</v>
      </c>
    </row>
    <row r="187" spans="1:7" ht="27.75" x14ac:dyDescent="0.45">
      <c r="A187" s="54">
        <f t="shared" si="2"/>
        <v>185</v>
      </c>
      <c r="B187" s="50" t="s">
        <v>200</v>
      </c>
      <c r="C187" s="5" t="s">
        <v>42</v>
      </c>
      <c r="D187" s="56" t="s">
        <v>8</v>
      </c>
      <c r="E187" s="56" t="s">
        <v>8</v>
      </c>
      <c r="F187" s="56" t="s">
        <v>8</v>
      </c>
      <c r="G187" s="56" t="s">
        <v>8</v>
      </c>
    </row>
    <row r="188" spans="1:7" x14ac:dyDescent="0.45">
      <c r="A188" s="54">
        <f t="shared" si="2"/>
        <v>186</v>
      </c>
      <c r="B188" s="50" t="s">
        <v>201</v>
      </c>
      <c r="C188" s="5" t="s">
        <v>23</v>
      </c>
      <c r="D188" s="56" t="s">
        <v>8</v>
      </c>
      <c r="E188" s="56" t="s">
        <v>9</v>
      </c>
      <c r="F188" s="56" t="s">
        <v>8</v>
      </c>
      <c r="G188" s="56" t="s">
        <v>8</v>
      </c>
    </row>
    <row r="189" spans="1:7" x14ac:dyDescent="0.45">
      <c r="A189" s="54">
        <f t="shared" si="2"/>
        <v>187</v>
      </c>
      <c r="B189" s="50" t="s">
        <v>202</v>
      </c>
      <c r="C189" s="5" t="s">
        <v>23</v>
      </c>
      <c r="D189" s="56" t="s">
        <v>8</v>
      </c>
      <c r="E189" s="56" t="s">
        <v>9</v>
      </c>
      <c r="F189" s="56" t="s">
        <v>8</v>
      </c>
      <c r="G189" s="56" t="s">
        <v>8</v>
      </c>
    </row>
    <row r="190" spans="1:7" x14ac:dyDescent="0.45">
      <c r="A190" s="54">
        <f t="shared" si="2"/>
        <v>188</v>
      </c>
      <c r="B190" s="50" t="s">
        <v>203</v>
      </c>
      <c r="C190" s="5" t="s">
        <v>7</v>
      </c>
      <c r="D190" s="56" t="s">
        <v>10</v>
      </c>
      <c r="E190" s="56" t="s">
        <v>10</v>
      </c>
      <c r="F190" s="56" t="s">
        <v>8</v>
      </c>
      <c r="G190" s="56" t="s">
        <v>8</v>
      </c>
    </row>
    <row r="191" spans="1:7" x14ac:dyDescent="0.45">
      <c r="A191" s="54">
        <f t="shared" si="2"/>
        <v>189</v>
      </c>
      <c r="B191" s="50" t="s">
        <v>204</v>
      </c>
      <c r="C191" s="5" t="s">
        <v>7</v>
      </c>
      <c r="D191" s="56" t="s">
        <v>10</v>
      </c>
      <c r="E191" s="56" t="s">
        <v>10</v>
      </c>
      <c r="F191" s="56" t="s">
        <v>10</v>
      </c>
      <c r="G191" s="56" t="s">
        <v>10</v>
      </c>
    </row>
    <row r="192" spans="1:7" x14ac:dyDescent="0.45">
      <c r="A192" s="54">
        <f t="shared" si="2"/>
        <v>190</v>
      </c>
      <c r="B192" s="5" t="s">
        <v>205</v>
      </c>
      <c r="C192" s="5" t="s">
        <v>7</v>
      </c>
      <c r="D192" s="56" t="s">
        <v>10</v>
      </c>
      <c r="E192" s="56" t="s">
        <v>10</v>
      </c>
      <c r="F192" s="56" t="s">
        <v>8</v>
      </c>
      <c r="G192" s="56" t="s">
        <v>8</v>
      </c>
    </row>
    <row r="193" spans="1:7" x14ac:dyDescent="0.45">
      <c r="A193" s="54">
        <f t="shared" si="2"/>
        <v>191</v>
      </c>
      <c r="B193" s="50" t="s">
        <v>206</v>
      </c>
      <c r="C193" s="5" t="s">
        <v>7</v>
      </c>
      <c r="D193" s="56" t="s">
        <v>8</v>
      </c>
      <c r="E193" s="56" t="s">
        <v>8</v>
      </c>
      <c r="F193" s="56" t="s">
        <v>8</v>
      </c>
      <c r="G193" s="56" t="s">
        <v>8</v>
      </c>
    </row>
    <row r="194" spans="1:7" ht="27.75" x14ac:dyDescent="0.45">
      <c r="A194" s="54">
        <f t="shared" si="2"/>
        <v>192</v>
      </c>
      <c r="B194" s="50" t="s">
        <v>207</v>
      </c>
      <c r="C194" s="5" t="s">
        <v>42</v>
      </c>
      <c r="D194" s="56" t="s">
        <v>8</v>
      </c>
      <c r="E194" s="56" t="s">
        <v>8</v>
      </c>
      <c r="F194" s="56" t="s">
        <v>8</v>
      </c>
      <c r="G194" s="56" t="s">
        <v>8</v>
      </c>
    </row>
    <row r="195" spans="1:7" x14ac:dyDescent="0.45">
      <c r="A195" s="54">
        <f t="shared" si="2"/>
        <v>193</v>
      </c>
      <c r="B195" s="50" t="s">
        <v>208</v>
      </c>
      <c r="C195" s="5" t="s">
        <v>23</v>
      </c>
      <c r="D195" s="56" t="s">
        <v>10</v>
      </c>
      <c r="E195" s="56" t="s">
        <v>10</v>
      </c>
      <c r="F195" s="56" t="s">
        <v>8</v>
      </c>
      <c r="G195" s="56" t="s">
        <v>8</v>
      </c>
    </row>
    <row r="196" spans="1:7" x14ac:dyDescent="0.45">
      <c r="A196" s="54">
        <f t="shared" si="2"/>
        <v>194</v>
      </c>
      <c r="B196" s="50" t="s">
        <v>209</v>
      </c>
      <c r="C196" s="5" t="s">
        <v>23</v>
      </c>
      <c r="D196" s="56" t="s">
        <v>10</v>
      </c>
      <c r="E196" s="56" t="s">
        <v>10</v>
      </c>
      <c r="F196" s="56" t="s">
        <v>10</v>
      </c>
      <c r="G196" s="56" t="s">
        <v>10</v>
      </c>
    </row>
    <row r="197" spans="1:7" x14ac:dyDescent="0.45">
      <c r="A197" s="54">
        <f t="shared" ref="A197:A261" si="3">1+A196</f>
        <v>195</v>
      </c>
      <c r="B197" s="50" t="s">
        <v>210</v>
      </c>
      <c r="C197" s="5" t="s">
        <v>7</v>
      </c>
      <c r="D197" s="56" t="s">
        <v>8</v>
      </c>
      <c r="E197" s="56" t="s">
        <v>9</v>
      </c>
      <c r="F197" s="56" t="s">
        <v>8</v>
      </c>
      <c r="G197" s="56" t="s">
        <v>8</v>
      </c>
    </row>
    <row r="198" spans="1:7" x14ac:dyDescent="0.45">
      <c r="A198" s="54">
        <f t="shared" si="3"/>
        <v>196</v>
      </c>
      <c r="B198" s="50" t="s">
        <v>211</v>
      </c>
      <c r="C198" s="5" t="s">
        <v>73</v>
      </c>
      <c r="D198" s="56" t="s">
        <v>8</v>
      </c>
      <c r="E198" s="56" t="s">
        <v>8</v>
      </c>
      <c r="F198" s="56" t="s">
        <v>8</v>
      </c>
      <c r="G198" s="56" t="s">
        <v>8</v>
      </c>
    </row>
    <row r="199" spans="1:7" x14ac:dyDescent="0.45">
      <c r="A199" s="54">
        <f t="shared" si="3"/>
        <v>197</v>
      </c>
      <c r="B199" s="50" t="s">
        <v>212</v>
      </c>
      <c r="C199" s="5" t="s">
        <v>7</v>
      </c>
      <c r="D199" s="56" t="s">
        <v>9</v>
      </c>
      <c r="E199" s="56" t="s">
        <v>8</v>
      </c>
      <c r="F199" s="56" t="s">
        <v>8</v>
      </c>
      <c r="G199" s="56" t="s">
        <v>9</v>
      </c>
    </row>
    <row r="200" spans="1:7" x14ac:dyDescent="0.45">
      <c r="A200" s="54">
        <f t="shared" si="3"/>
        <v>198</v>
      </c>
      <c r="B200" s="50" t="s">
        <v>213</v>
      </c>
      <c r="C200" s="5" t="s">
        <v>7</v>
      </c>
      <c r="D200" s="56" t="s">
        <v>8</v>
      </c>
      <c r="E200" s="56" t="s">
        <v>8</v>
      </c>
      <c r="F200" s="56" t="s">
        <v>8</v>
      </c>
      <c r="G200" s="56" t="s">
        <v>8</v>
      </c>
    </row>
    <row r="201" spans="1:7" x14ac:dyDescent="0.45">
      <c r="A201" s="54">
        <f t="shared" si="3"/>
        <v>199</v>
      </c>
      <c r="B201" s="50" t="s">
        <v>214</v>
      </c>
      <c r="C201" s="5" t="s">
        <v>7</v>
      </c>
      <c r="D201" s="56" t="s">
        <v>8</v>
      </c>
      <c r="E201" s="56" t="s">
        <v>8</v>
      </c>
      <c r="F201" s="56" t="s">
        <v>8</v>
      </c>
      <c r="G201" s="56" t="s">
        <v>8</v>
      </c>
    </row>
    <row r="202" spans="1:7" x14ac:dyDescent="0.45">
      <c r="A202" s="54">
        <f t="shared" si="3"/>
        <v>200</v>
      </c>
      <c r="B202" s="5" t="s">
        <v>215</v>
      </c>
      <c r="C202" s="5" t="s">
        <v>23</v>
      </c>
      <c r="D202" s="56" t="s">
        <v>9</v>
      </c>
      <c r="E202" s="56" t="s">
        <v>9</v>
      </c>
      <c r="F202" s="56" t="s">
        <v>8</v>
      </c>
      <c r="G202" s="56" t="s">
        <v>9</v>
      </c>
    </row>
    <row r="203" spans="1:7" x14ac:dyDescent="0.45">
      <c r="A203" s="54">
        <f t="shared" si="3"/>
        <v>201</v>
      </c>
      <c r="B203" s="50" t="s">
        <v>216</v>
      </c>
      <c r="C203" s="5" t="s">
        <v>7</v>
      </c>
      <c r="D203" s="56" t="s">
        <v>9</v>
      </c>
      <c r="E203" s="56" t="s">
        <v>8</v>
      </c>
      <c r="F203" s="56" t="s">
        <v>8</v>
      </c>
      <c r="G203" s="56" t="s">
        <v>8</v>
      </c>
    </row>
    <row r="204" spans="1:7" x14ac:dyDescent="0.45">
      <c r="A204" s="54">
        <f t="shared" si="3"/>
        <v>202</v>
      </c>
      <c r="B204" s="50" t="s">
        <v>217</v>
      </c>
      <c r="C204" s="5" t="s">
        <v>23</v>
      </c>
      <c r="D204" s="56" t="s">
        <v>8</v>
      </c>
      <c r="E204" s="56" t="s">
        <v>8</v>
      </c>
      <c r="F204" s="56" t="s">
        <v>8</v>
      </c>
      <c r="G204" s="56" t="s">
        <v>8</v>
      </c>
    </row>
    <row r="205" spans="1:7" x14ac:dyDescent="0.45">
      <c r="A205" s="54">
        <f t="shared" si="3"/>
        <v>203</v>
      </c>
      <c r="B205" s="5" t="s">
        <v>218</v>
      </c>
      <c r="C205" s="5" t="s">
        <v>36</v>
      </c>
      <c r="D205" s="56" t="s">
        <v>10</v>
      </c>
      <c r="E205" s="56" t="s">
        <v>8</v>
      </c>
      <c r="F205" s="56" t="s">
        <v>8</v>
      </c>
      <c r="G205" s="56" t="s">
        <v>8</v>
      </c>
    </row>
    <row r="206" spans="1:7" x14ac:dyDescent="0.45">
      <c r="A206" s="54">
        <f t="shared" si="3"/>
        <v>204</v>
      </c>
      <c r="B206" s="50" t="s">
        <v>219</v>
      </c>
      <c r="C206" s="5" t="s">
        <v>7</v>
      </c>
      <c r="D206" s="56" t="s">
        <v>9</v>
      </c>
      <c r="E206" s="56" t="s">
        <v>9</v>
      </c>
      <c r="F206" s="56" t="s">
        <v>8</v>
      </c>
      <c r="G206" s="56" t="s">
        <v>9</v>
      </c>
    </row>
    <row r="207" spans="1:7" ht="13.5" customHeight="1" x14ac:dyDescent="0.45">
      <c r="A207" s="54">
        <f>1+A206</f>
        <v>205</v>
      </c>
      <c r="B207" s="50" t="s">
        <v>220</v>
      </c>
      <c r="C207" s="5" t="s">
        <v>7</v>
      </c>
      <c r="D207" s="56" t="s">
        <v>8</v>
      </c>
      <c r="E207" s="56" t="s">
        <v>8</v>
      </c>
      <c r="F207" s="56" t="s">
        <v>8</v>
      </c>
      <c r="G207" s="56" t="s">
        <v>8</v>
      </c>
    </row>
    <row r="208" spans="1:7" x14ac:dyDescent="0.45">
      <c r="A208" s="54">
        <f t="shared" si="3"/>
        <v>206</v>
      </c>
      <c r="B208" s="50" t="s">
        <v>221</v>
      </c>
      <c r="C208" s="5" t="s">
        <v>7</v>
      </c>
      <c r="D208" s="56" t="s">
        <v>8</v>
      </c>
      <c r="E208" s="56" t="s">
        <v>8</v>
      </c>
      <c r="F208" s="56" t="s">
        <v>9</v>
      </c>
      <c r="G208" s="56" t="s">
        <v>8</v>
      </c>
    </row>
    <row r="209" spans="1:7" x14ac:dyDescent="0.45">
      <c r="A209" s="54">
        <f t="shared" si="3"/>
        <v>207</v>
      </c>
      <c r="B209" s="50" t="s">
        <v>222</v>
      </c>
      <c r="C209" s="5" t="s">
        <v>42</v>
      </c>
      <c r="D209" s="56" t="s">
        <v>8</v>
      </c>
      <c r="E209" s="56" t="s">
        <v>8</v>
      </c>
      <c r="F209" s="56" t="s">
        <v>8</v>
      </c>
      <c r="G209" s="56" t="s">
        <v>8</v>
      </c>
    </row>
    <row r="210" spans="1:7" x14ac:dyDescent="0.45">
      <c r="A210" s="54">
        <f t="shared" si="3"/>
        <v>208</v>
      </c>
      <c r="B210" s="50" t="s">
        <v>223</v>
      </c>
      <c r="C210" s="5" t="s">
        <v>7</v>
      </c>
      <c r="D210" s="56" t="s">
        <v>8</v>
      </c>
      <c r="E210" s="56" t="s">
        <v>9</v>
      </c>
      <c r="F210" s="56" t="s">
        <v>8</v>
      </c>
      <c r="G210" s="56" t="s">
        <v>8</v>
      </c>
    </row>
    <row r="211" spans="1:7" x14ac:dyDescent="0.45">
      <c r="A211" s="54">
        <f t="shared" si="3"/>
        <v>209</v>
      </c>
      <c r="B211" s="50" t="s">
        <v>224</v>
      </c>
      <c r="C211" s="5" t="s">
        <v>7</v>
      </c>
      <c r="D211" s="56" t="s">
        <v>8</v>
      </c>
      <c r="E211" s="56" t="s">
        <v>8</v>
      </c>
      <c r="F211" s="56" t="s">
        <v>8</v>
      </c>
      <c r="G211" s="56" t="s">
        <v>8</v>
      </c>
    </row>
    <row r="212" spans="1:7" x14ac:dyDescent="0.45">
      <c r="A212" s="54">
        <f t="shared" si="3"/>
        <v>210</v>
      </c>
      <c r="B212" s="50" t="s">
        <v>225</v>
      </c>
      <c r="C212" s="5" t="s">
        <v>7</v>
      </c>
      <c r="D212" s="56" t="s">
        <v>8</v>
      </c>
      <c r="E212" s="56" t="s">
        <v>8</v>
      </c>
      <c r="F212" s="56" t="s">
        <v>8</v>
      </c>
      <c r="G212" s="56" t="s">
        <v>8</v>
      </c>
    </row>
    <row r="213" spans="1:7" x14ac:dyDescent="0.45">
      <c r="A213" s="54">
        <f t="shared" si="3"/>
        <v>211</v>
      </c>
      <c r="B213" s="50" t="s">
        <v>226</v>
      </c>
      <c r="C213" s="5" t="s">
        <v>7</v>
      </c>
      <c r="D213" s="56" t="s">
        <v>9</v>
      </c>
      <c r="E213" s="56" t="s">
        <v>9</v>
      </c>
      <c r="F213" s="56" t="s">
        <v>8</v>
      </c>
      <c r="G213" s="56" t="s">
        <v>8</v>
      </c>
    </row>
    <row r="214" spans="1:7" x14ac:dyDescent="0.45">
      <c r="A214" s="54">
        <f t="shared" si="3"/>
        <v>212</v>
      </c>
      <c r="B214" s="50" t="s">
        <v>227</v>
      </c>
      <c r="C214" s="5" t="s">
        <v>7</v>
      </c>
      <c r="D214" s="56" t="s">
        <v>9</v>
      </c>
      <c r="E214" s="56" t="s">
        <v>9</v>
      </c>
      <c r="F214" s="56" t="s">
        <v>9</v>
      </c>
      <c r="G214" s="56" t="s">
        <v>8</v>
      </c>
    </row>
    <row r="215" spans="1:7" x14ac:dyDescent="0.45">
      <c r="A215" s="54">
        <f t="shared" si="3"/>
        <v>213</v>
      </c>
      <c r="B215" s="50" t="s">
        <v>228</v>
      </c>
      <c r="C215" s="5" t="s">
        <v>7</v>
      </c>
      <c r="D215" s="56" t="s">
        <v>8</v>
      </c>
      <c r="E215" s="56" t="s">
        <v>8</v>
      </c>
      <c r="F215" s="56" t="s">
        <v>8</v>
      </c>
      <c r="G215" s="56" t="s">
        <v>8</v>
      </c>
    </row>
    <row r="216" spans="1:7" x14ac:dyDescent="0.45">
      <c r="A216" s="54">
        <f t="shared" si="3"/>
        <v>214</v>
      </c>
      <c r="B216" s="50" t="s">
        <v>229</v>
      </c>
      <c r="C216" s="5" t="s">
        <v>7</v>
      </c>
      <c r="D216" s="56" t="s">
        <v>8</v>
      </c>
      <c r="E216" s="56" t="s">
        <v>8</v>
      </c>
      <c r="F216" s="56" t="s">
        <v>8</v>
      </c>
      <c r="G216" s="56" t="s">
        <v>8</v>
      </c>
    </row>
    <row r="217" spans="1:7" x14ac:dyDescent="0.45">
      <c r="A217" s="54">
        <f t="shared" si="3"/>
        <v>215</v>
      </c>
      <c r="B217" s="50" t="s">
        <v>230</v>
      </c>
      <c r="C217" s="5" t="s">
        <v>7</v>
      </c>
      <c r="D217" s="56" t="s">
        <v>8</v>
      </c>
      <c r="E217" s="56" t="s">
        <v>8</v>
      </c>
      <c r="F217" s="56" t="s">
        <v>8</v>
      </c>
      <c r="G217" s="56" t="s">
        <v>8</v>
      </c>
    </row>
    <row r="218" spans="1:7" x14ac:dyDescent="0.45">
      <c r="A218" s="54">
        <f t="shared" si="3"/>
        <v>216</v>
      </c>
      <c r="B218" s="50" t="s">
        <v>231</v>
      </c>
      <c r="C218" s="5" t="s">
        <v>7</v>
      </c>
      <c r="D218" s="56" t="s">
        <v>8</v>
      </c>
      <c r="E218" s="56" t="s">
        <v>9</v>
      </c>
      <c r="F218" s="56" t="s">
        <v>8</v>
      </c>
      <c r="G218" s="56" t="s">
        <v>8</v>
      </c>
    </row>
    <row r="219" spans="1:7" x14ac:dyDescent="0.45">
      <c r="A219" s="54">
        <f t="shared" si="3"/>
        <v>217</v>
      </c>
      <c r="B219" s="50" t="s">
        <v>232</v>
      </c>
      <c r="C219" s="5" t="s">
        <v>7</v>
      </c>
      <c r="D219" s="56" t="s">
        <v>8</v>
      </c>
      <c r="E219" s="56" t="s">
        <v>8</v>
      </c>
      <c r="F219" s="56" t="s">
        <v>8</v>
      </c>
      <c r="G219" s="56" t="s">
        <v>8</v>
      </c>
    </row>
    <row r="220" spans="1:7" x14ac:dyDescent="0.45">
      <c r="A220" s="54">
        <f t="shared" si="3"/>
        <v>218</v>
      </c>
      <c r="B220" s="50" t="s">
        <v>233</v>
      </c>
      <c r="C220" s="5" t="s">
        <v>7</v>
      </c>
      <c r="D220" s="56" t="s">
        <v>10</v>
      </c>
      <c r="E220" s="56" t="s">
        <v>10</v>
      </c>
      <c r="F220" s="56" t="s">
        <v>10</v>
      </c>
      <c r="G220" s="56" t="s">
        <v>8</v>
      </c>
    </row>
    <row r="221" spans="1:7" x14ac:dyDescent="0.45">
      <c r="A221" s="54">
        <f t="shared" si="3"/>
        <v>219</v>
      </c>
      <c r="B221" s="50" t="s">
        <v>234</v>
      </c>
      <c r="C221" s="5" t="s">
        <v>42</v>
      </c>
      <c r="D221" s="56" t="s">
        <v>8</v>
      </c>
      <c r="E221" s="56" t="s">
        <v>10</v>
      </c>
      <c r="F221" s="56" t="s">
        <v>9</v>
      </c>
      <c r="G221" s="56" t="s">
        <v>8</v>
      </c>
    </row>
    <row r="222" spans="1:7" x14ac:dyDescent="0.45">
      <c r="A222" s="54">
        <f t="shared" si="3"/>
        <v>220</v>
      </c>
      <c r="B222" s="50" t="s">
        <v>235</v>
      </c>
      <c r="C222" s="5" t="s">
        <v>7</v>
      </c>
      <c r="D222" s="56" t="s">
        <v>8</v>
      </c>
      <c r="E222" s="56" t="s">
        <v>10</v>
      </c>
      <c r="F222" s="56" t="s">
        <v>8</v>
      </c>
      <c r="G222" s="56" t="s">
        <v>8</v>
      </c>
    </row>
    <row r="223" spans="1:7" x14ac:dyDescent="0.45">
      <c r="A223" s="54">
        <f t="shared" si="3"/>
        <v>221</v>
      </c>
      <c r="B223" s="50" t="s">
        <v>236</v>
      </c>
      <c r="C223" s="5" t="s">
        <v>23</v>
      </c>
      <c r="D223" s="56" t="s">
        <v>8</v>
      </c>
      <c r="E223" s="56" t="s">
        <v>8</v>
      </c>
      <c r="F223" s="56" t="s">
        <v>9</v>
      </c>
      <c r="G223" s="56" t="s">
        <v>8</v>
      </c>
    </row>
    <row r="224" spans="1:7" x14ac:dyDescent="0.45">
      <c r="A224" s="54">
        <f t="shared" si="3"/>
        <v>222</v>
      </c>
      <c r="B224" s="50" t="s">
        <v>237</v>
      </c>
      <c r="C224" s="5" t="s">
        <v>23</v>
      </c>
      <c r="D224" s="56" t="s">
        <v>9</v>
      </c>
      <c r="E224" s="56" t="s">
        <v>9</v>
      </c>
      <c r="F224" s="56" t="s">
        <v>8</v>
      </c>
      <c r="G224" s="56" t="s">
        <v>8</v>
      </c>
    </row>
    <row r="225" spans="1:7" x14ac:dyDescent="0.45">
      <c r="A225" s="54">
        <f t="shared" si="3"/>
        <v>223</v>
      </c>
      <c r="B225" s="50" t="s">
        <v>238</v>
      </c>
      <c r="C225" s="5" t="s">
        <v>42</v>
      </c>
      <c r="D225" s="56" t="s">
        <v>9</v>
      </c>
      <c r="E225" s="56" t="s">
        <v>8</v>
      </c>
      <c r="F225" s="56" t="s">
        <v>8</v>
      </c>
      <c r="G225" s="56" t="s">
        <v>8</v>
      </c>
    </row>
    <row r="226" spans="1:7" x14ac:dyDescent="0.45">
      <c r="A226" s="54">
        <f t="shared" si="3"/>
        <v>224</v>
      </c>
      <c r="B226" s="50" t="s">
        <v>239</v>
      </c>
      <c r="C226" s="5" t="s">
        <v>12</v>
      </c>
      <c r="D226" s="56" t="s">
        <v>10</v>
      </c>
      <c r="E226" s="56" t="s">
        <v>8</v>
      </c>
      <c r="F226" s="56" t="s">
        <v>10</v>
      </c>
      <c r="G226" s="56" t="s">
        <v>8</v>
      </c>
    </row>
    <row r="227" spans="1:7" x14ac:dyDescent="0.45">
      <c r="A227" s="54">
        <f t="shared" si="3"/>
        <v>225</v>
      </c>
      <c r="B227" s="50" t="s">
        <v>240</v>
      </c>
      <c r="C227" s="5" t="s">
        <v>73</v>
      </c>
      <c r="D227" s="56" t="s">
        <v>8</v>
      </c>
      <c r="E227" s="56" t="s">
        <v>8</v>
      </c>
      <c r="F227" s="56" t="s">
        <v>9</v>
      </c>
      <c r="G227" s="56" t="s">
        <v>8</v>
      </c>
    </row>
    <row r="228" spans="1:7" x14ac:dyDescent="0.45">
      <c r="A228" s="54">
        <f t="shared" si="3"/>
        <v>226</v>
      </c>
      <c r="B228" s="50" t="s">
        <v>241</v>
      </c>
      <c r="C228" s="5" t="s">
        <v>23</v>
      </c>
      <c r="D228" s="56" t="s">
        <v>10</v>
      </c>
      <c r="E228" s="56" t="s">
        <v>10</v>
      </c>
      <c r="F228" s="56" t="s">
        <v>8</v>
      </c>
      <c r="G228" s="56" t="s">
        <v>8</v>
      </c>
    </row>
    <row r="229" spans="1:7" x14ac:dyDescent="0.45">
      <c r="A229" s="54">
        <f t="shared" si="3"/>
        <v>227</v>
      </c>
      <c r="B229" s="50" t="s">
        <v>242</v>
      </c>
      <c r="C229" s="5" t="s">
        <v>42</v>
      </c>
      <c r="D229" s="56" t="s">
        <v>8</v>
      </c>
      <c r="E229" s="56" t="s">
        <v>8</v>
      </c>
      <c r="F229" s="56" t="s">
        <v>8</v>
      </c>
      <c r="G229" s="56" t="s">
        <v>8</v>
      </c>
    </row>
    <row r="230" spans="1:7" x14ac:dyDescent="0.45">
      <c r="A230" s="54">
        <f t="shared" si="3"/>
        <v>228</v>
      </c>
      <c r="B230" s="50" t="s">
        <v>243</v>
      </c>
      <c r="C230" s="5" t="s">
        <v>7</v>
      </c>
      <c r="D230" s="56" t="s">
        <v>8</v>
      </c>
      <c r="E230" s="56" t="s">
        <v>8</v>
      </c>
      <c r="F230" s="56" t="s">
        <v>8</v>
      </c>
      <c r="G230" s="56" t="s">
        <v>8</v>
      </c>
    </row>
    <row r="231" spans="1:7" x14ac:dyDescent="0.45">
      <c r="A231" s="54">
        <f t="shared" si="3"/>
        <v>229</v>
      </c>
      <c r="B231" s="50" t="s">
        <v>244</v>
      </c>
      <c r="C231" s="5" t="s">
        <v>23</v>
      </c>
      <c r="D231" s="56" t="s">
        <v>8</v>
      </c>
      <c r="E231" s="56" t="s">
        <v>10</v>
      </c>
      <c r="F231" s="56" t="s">
        <v>8</v>
      </c>
      <c r="G231" s="56" t="s">
        <v>10</v>
      </c>
    </row>
    <row r="232" spans="1:7" x14ac:dyDescent="0.45">
      <c r="A232" s="54">
        <f t="shared" si="3"/>
        <v>230</v>
      </c>
      <c r="B232" s="50" t="s">
        <v>245</v>
      </c>
      <c r="C232" s="5" t="s">
        <v>23</v>
      </c>
      <c r="D232" s="56" t="s">
        <v>10</v>
      </c>
      <c r="E232" s="56" t="s">
        <v>10</v>
      </c>
      <c r="F232" s="56" t="s">
        <v>10</v>
      </c>
      <c r="G232" s="56" t="s">
        <v>8</v>
      </c>
    </row>
    <row r="233" spans="1:7" x14ac:dyDescent="0.45">
      <c r="A233" s="54">
        <f t="shared" si="3"/>
        <v>231</v>
      </c>
      <c r="B233" s="50" t="s">
        <v>246</v>
      </c>
      <c r="C233" s="5" t="s">
        <v>7</v>
      </c>
      <c r="D233" s="56" t="s">
        <v>8</v>
      </c>
      <c r="E233" s="56" t="s">
        <v>8</v>
      </c>
      <c r="F233" s="56" t="s">
        <v>8</v>
      </c>
      <c r="G233" s="56" t="s">
        <v>8</v>
      </c>
    </row>
    <row r="234" spans="1:7" x14ac:dyDescent="0.45">
      <c r="A234" s="54">
        <f t="shared" si="3"/>
        <v>232</v>
      </c>
      <c r="B234" s="50" t="s">
        <v>247</v>
      </c>
      <c r="C234" s="5" t="s">
        <v>23</v>
      </c>
      <c r="D234" s="56" t="s">
        <v>9</v>
      </c>
      <c r="E234" s="56" t="s">
        <v>9</v>
      </c>
      <c r="F234" s="56" t="s">
        <v>8</v>
      </c>
      <c r="G234" s="56" t="s">
        <v>8</v>
      </c>
    </row>
    <row r="235" spans="1:7" x14ac:dyDescent="0.45">
      <c r="A235" s="54">
        <f t="shared" si="3"/>
        <v>233</v>
      </c>
      <c r="B235" s="50" t="s">
        <v>248</v>
      </c>
      <c r="C235" s="5" t="s">
        <v>23</v>
      </c>
      <c r="D235" s="56" t="s">
        <v>8</v>
      </c>
      <c r="E235" s="56" t="s">
        <v>8</v>
      </c>
      <c r="F235" s="56" t="s">
        <v>8</v>
      </c>
      <c r="G235" s="56" t="s">
        <v>8</v>
      </c>
    </row>
    <row r="236" spans="1:7" x14ac:dyDescent="0.45">
      <c r="A236" s="54">
        <f t="shared" si="3"/>
        <v>234</v>
      </c>
      <c r="B236" s="50" t="s">
        <v>249</v>
      </c>
      <c r="C236" s="5" t="s">
        <v>7</v>
      </c>
      <c r="D236" s="56" t="s">
        <v>9</v>
      </c>
      <c r="E236" s="56" t="s">
        <v>9</v>
      </c>
      <c r="F236" s="56" t="s">
        <v>9</v>
      </c>
      <c r="G236" s="56" t="s">
        <v>10</v>
      </c>
    </row>
    <row r="237" spans="1:7" x14ac:dyDescent="0.45">
      <c r="A237" s="54">
        <f t="shared" si="3"/>
        <v>235</v>
      </c>
      <c r="B237" s="50" t="s">
        <v>250</v>
      </c>
      <c r="C237" s="5" t="s">
        <v>7</v>
      </c>
      <c r="D237" s="56" t="s">
        <v>9</v>
      </c>
      <c r="E237" s="56" t="s">
        <v>9</v>
      </c>
      <c r="F237" s="56" t="s">
        <v>8</v>
      </c>
      <c r="G237" s="56" t="s">
        <v>10</v>
      </c>
    </row>
    <row r="238" spans="1:7" x14ac:dyDescent="0.45">
      <c r="A238" s="54">
        <f t="shared" si="3"/>
        <v>236</v>
      </c>
      <c r="B238" s="50" t="s">
        <v>251</v>
      </c>
      <c r="C238" s="5" t="s">
        <v>7</v>
      </c>
      <c r="D238" s="56" t="s">
        <v>8</v>
      </c>
      <c r="E238" s="56" t="s">
        <v>8</v>
      </c>
      <c r="F238" s="56" t="s">
        <v>8</v>
      </c>
      <c r="G238" s="56" t="s">
        <v>9</v>
      </c>
    </row>
    <row r="239" spans="1:7" x14ac:dyDescent="0.45">
      <c r="A239" s="54">
        <f t="shared" si="3"/>
        <v>237</v>
      </c>
      <c r="B239" s="50" t="s">
        <v>252</v>
      </c>
      <c r="C239" s="5" t="s">
        <v>7</v>
      </c>
      <c r="D239" s="56" t="s">
        <v>9</v>
      </c>
      <c r="E239" s="56" t="s">
        <v>9</v>
      </c>
      <c r="F239" s="56" t="s">
        <v>9</v>
      </c>
      <c r="G239" s="56" t="s">
        <v>8</v>
      </c>
    </row>
    <row r="240" spans="1:7" x14ac:dyDescent="0.45">
      <c r="A240" s="54">
        <f t="shared" si="3"/>
        <v>238</v>
      </c>
      <c r="B240" s="50" t="s">
        <v>253</v>
      </c>
      <c r="C240" s="5" t="s">
        <v>73</v>
      </c>
      <c r="D240" s="56" t="s">
        <v>10</v>
      </c>
      <c r="E240" s="56" t="s">
        <v>10</v>
      </c>
      <c r="F240" s="56" t="s">
        <v>8</v>
      </c>
      <c r="G240" s="56" t="s">
        <v>8</v>
      </c>
    </row>
    <row r="241" spans="1:7" x14ac:dyDescent="0.45">
      <c r="A241" s="54">
        <f t="shared" si="3"/>
        <v>239</v>
      </c>
      <c r="B241" s="50" t="s">
        <v>254</v>
      </c>
      <c r="C241" s="5" t="s">
        <v>23</v>
      </c>
      <c r="D241" s="56" t="s">
        <v>8</v>
      </c>
      <c r="E241" s="56" t="s">
        <v>9</v>
      </c>
      <c r="F241" s="56" t="s">
        <v>8</v>
      </c>
      <c r="G241" s="56" t="s">
        <v>8</v>
      </c>
    </row>
    <row r="242" spans="1:7" x14ac:dyDescent="0.45">
      <c r="A242" s="54">
        <f t="shared" si="3"/>
        <v>240</v>
      </c>
      <c r="B242" s="50" t="s">
        <v>255</v>
      </c>
      <c r="C242" s="5" t="s">
        <v>12</v>
      </c>
      <c r="D242" s="56" t="s">
        <v>8</v>
      </c>
      <c r="E242" s="56" t="s">
        <v>8</v>
      </c>
      <c r="F242" s="56" t="s">
        <v>8</v>
      </c>
      <c r="G242" s="56" t="s">
        <v>8</v>
      </c>
    </row>
    <row r="243" spans="1:7" x14ac:dyDescent="0.45">
      <c r="A243" s="54">
        <f t="shared" si="3"/>
        <v>241</v>
      </c>
      <c r="B243" s="50" t="s">
        <v>256</v>
      </c>
      <c r="C243" s="5" t="s">
        <v>12</v>
      </c>
      <c r="D243" s="56" t="s">
        <v>10</v>
      </c>
      <c r="E243" s="56" t="s">
        <v>8</v>
      </c>
      <c r="F243" s="56" t="s">
        <v>10</v>
      </c>
      <c r="G243" s="56" t="s">
        <v>10</v>
      </c>
    </row>
    <row r="244" spans="1:7" x14ac:dyDescent="0.45">
      <c r="A244" s="54">
        <f t="shared" si="3"/>
        <v>242</v>
      </c>
      <c r="B244" s="50" t="s">
        <v>257</v>
      </c>
      <c r="C244" s="5" t="s">
        <v>23</v>
      </c>
      <c r="D244" s="56" t="s">
        <v>9</v>
      </c>
      <c r="E244" s="56" t="s">
        <v>8</v>
      </c>
      <c r="F244" s="56" t="s">
        <v>8</v>
      </c>
      <c r="G244" s="56" t="s">
        <v>8</v>
      </c>
    </row>
    <row r="245" spans="1:7" ht="27.75" x14ac:dyDescent="0.45">
      <c r="A245" s="54">
        <f t="shared" si="3"/>
        <v>243</v>
      </c>
      <c r="B245" s="50" t="s">
        <v>258</v>
      </c>
      <c r="C245" s="5" t="s">
        <v>23</v>
      </c>
      <c r="D245" s="56" t="s">
        <v>8</v>
      </c>
      <c r="E245" s="56" t="s">
        <v>9</v>
      </c>
      <c r="F245" s="56" t="s">
        <v>8</v>
      </c>
      <c r="G245" s="56" t="s">
        <v>8</v>
      </c>
    </row>
    <row r="246" spans="1:7" x14ac:dyDescent="0.45">
      <c r="A246" s="54">
        <f t="shared" si="3"/>
        <v>244</v>
      </c>
      <c r="B246" s="50" t="s">
        <v>259</v>
      </c>
      <c r="C246" s="5" t="s">
        <v>23</v>
      </c>
      <c r="D246" s="56" t="s">
        <v>9</v>
      </c>
      <c r="E246" s="56" t="s">
        <v>9</v>
      </c>
      <c r="F246" s="56" t="s">
        <v>9</v>
      </c>
      <c r="G246" s="56" t="s">
        <v>10</v>
      </c>
    </row>
    <row r="247" spans="1:7" x14ac:dyDescent="0.45">
      <c r="A247" s="54">
        <f t="shared" si="3"/>
        <v>245</v>
      </c>
      <c r="B247" s="5" t="s">
        <v>260</v>
      </c>
      <c r="C247" s="5" t="s">
        <v>73</v>
      </c>
      <c r="D247" s="56" t="s">
        <v>8</v>
      </c>
      <c r="E247" s="56" t="s">
        <v>8</v>
      </c>
      <c r="F247" s="56" t="s">
        <v>9</v>
      </c>
      <c r="G247" s="56" t="s">
        <v>8</v>
      </c>
    </row>
    <row r="248" spans="1:7" x14ac:dyDescent="0.45">
      <c r="A248" s="54">
        <f t="shared" si="3"/>
        <v>246</v>
      </c>
      <c r="B248" s="50" t="s">
        <v>261</v>
      </c>
      <c r="C248" s="5" t="s">
        <v>12</v>
      </c>
      <c r="D248" s="56" t="s">
        <v>10</v>
      </c>
      <c r="E248" s="56" t="s">
        <v>10</v>
      </c>
      <c r="F248" s="56" t="s">
        <v>8</v>
      </c>
      <c r="G248" s="56" t="s">
        <v>8</v>
      </c>
    </row>
    <row r="249" spans="1:7" x14ac:dyDescent="0.45">
      <c r="A249" s="54">
        <f t="shared" si="3"/>
        <v>247</v>
      </c>
      <c r="B249" s="50" t="s">
        <v>262</v>
      </c>
      <c r="C249" s="5" t="s">
        <v>73</v>
      </c>
      <c r="D249" s="56" t="s">
        <v>8</v>
      </c>
      <c r="E249" s="56" t="s">
        <v>10</v>
      </c>
      <c r="F249" s="56" t="s">
        <v>8</v>
      </c>
      <c r="G249" s="56" t="s">
        <v>8</v>
      </c>
    </row>
    <row r="250" spans="1:7" x14ac:dyDescent="0.45">
      <c r="A250" s="54">
        <f t="shared" si="3"/>
        <v>248</v>
      </c>
      <c r="B250" s="50" t="s">
        <v>263</v>
      </c>
      <c r="C250" s="5" t="s">
        <v>23</v>
      </c>
      <c r="D250" s="56" t="s">
        <v>10</v>
      </c>
      <c r="E250" s="56" t="s">
        <v>10</v>
      </c>
      <c r="F250" s="56" t="s">
        <v>8</v>
      </c>
      <c r="G250" s="56" t="s">
        <v>8</v>
      </c>
    </row>
    <row r="251" spans="1:7" x14ac:dyDescent="0.45">
      <c r="A251" s="54">
        <f t="shared" si="3"/>
        <v>249</v>
      </c>
      <c r="B251" s="5" t="s">
        <v>264</v>
      </c>
      <c r="C251" s="5" t="s">
        <v>7</v>
      </c>
      <c r="D251" s="56" t="s">
        <v>10</v>
      </c>
      <c r="E251" s="56" t="s">
        <v>10</v>
      </c>
      <c r="F251" s="56" t="s">
        <v>8</v>
      </c>
      <c r="G251" s="56" t="s">
        <v>8</v>
      </c>
    </row>
    <row r="252" spans="1:7" x14ac:dyDescent="0.45">
      <c r="A252" s="54">
        <f t="shared" si="3"/>
        <v>250</v>
      </c>
      <c r="B252" s="50" t="s">
        <v>265</v>
      </c>
      <c r="C252" s="5" t="s">
        <v>7</v>
      </c>
      <c r="D252" s="56" t="s">
        <v>8</v>
      </c>
      <c r="E252" s="56" t="s">
        <v>10</v>
      </c>
      <c r="F252" s="56" t="s">
        <v>8</v>
      </c>
      <c r="G252" s="56" t="s">
        <v>8</v>
      </c>
    </row>
    <row r="253" spans="1:7" x14ac:dyDescent="0.45">
      <c r="A253" s="54">
        <f t="shared" si="3"/>
        <v>251</v>
      </c>
      <c r="B253" s="5" t="s">
        <v>266</v>
      </c>
      <c r="C253" s="5" t="s">
        <v>7</v>
      </c>
      <c r="D253" s="56" t="s">
        <v>8</v>
      </c>
      <c r="E253" s="56" t="s">
        <v>8</v>
      </c>
      <c r="F253" s="56" t="s">
        <v>8</v>
      </c>
      <c r="G253" s="56" t="s">
        <v>8</v>
      </c>
    </row>
    <row r="254" spans="1:7" x14ac:dyDescent="0.45">
      <c r="A254" s="54">
        <f t="shared" si="3"/>
        <v>252</v>
      </c>
      <c r="B254" s="50" t="s">
        <v>267</v>
      </c>
      <c r="C254" s="5" t="s">
        <v>7</v>
      </c>
      <c r="D254" s="56" t="s">
        <v>8</v>
      </c>
      <c r="E254" s="56" t="s">
        <v>10</v>
      </c>
      <c r="F254" s="56" t="s">
        <v>8</v>
      </c>
      <c r="G254" s="56" t="s">
        <v>8</v>
      </c>
    </row>
    <row r="255" spans="1:7" x14ac:dyDescent="0.45">
      <c r="A255" s="54">
        <f t="shared" si="3"/>
        <v>253</v>
      </c>
      <c r="B255" s="50" t="s">
        <v>268</v>
      </c>
      <c r="C255" s="5" t="s">
        <v>73</v>
      </c>
      <c r="D255" s="56" t="s">
        <v>8</v>
      </c>
      <c r="E255" s="56" t="s">
        <v>8</v>
      </c>
      <c r="F255" s="56" t="s">
        <v>8</v>
      </c>
      <c r="G255" s="56" t="s">
        <v>8</v>
      </c>
    </row>
    <row r="256" spans="1:7" x14ac:dyDescent="0.45">
      <c r="A256" s="54">
        <v>254</v>
      </c>
      <c r="B256" s="50" t="s">
        <v>1156</v>
      </c>
      <c r="C256" s="5" t="s">
        <v>73</v>
      </c>
      <c r="D256" s="56" t="s">
        <v>10</v>
      </c>
      <c r="E256" s="56" t="s">
        <v>10</v>
      </c>
      <c r="F256" s="56" t="s">
        <v>8</v>
      </c>
      <c r="G256" s="56" t="s">
        <v>8</v>
      </c>
    </row>
    <row r="257" spans="1:7" x14ac:dyDescent="0.45">
      <c r="A257" s="54">
        <f>1+A256</f>
        <v>255</v>
      </c>
      <c r="B257" s="50" t="s">
        <v>269</v>
      </c>
      <c r="C257" s="5" t="s">
        <v>7</v>
      </c>
      <c r="D257" s="56" t="s">
        <v>8</v>
      </c>
      <c r="E257" s="56" t="s">
        <v>8</v>
      </c>
      <c r="F257" s="56" t="s">
        <v>10</v>
      </c>
      <c r="G257" s="56" t="s">
        <v>8</v>
      </c>
    </row>
    <row r="258" spans="1:7" x14ac:dyDescent="0.45">
      <c r="A258" s="54">
        <f t="shared" si="3"/>
        <v>256</v>
      </c>
      <c r="B258" s="50" t="s">
        <v>270</v>
      </c>
      <c r="C258" s="5" t="s">
        <v>42</v>
      </c>
      <c r="D258" s="56" t="s">
        <v>9</v>
      </c>
      <c r="E258" s="56" t="s">
        <v>8</v>
      </c>
      <c r="F258" s="56" t="s">
        <v>8</v>
      </c>
      <c r="G258" s="56" t="s">
        <v>8</v>
      </c>
    </row>
    <row r="259" spans="1:7" x14ac:dyDescent="0.45">
      <c r="A259" s="54">
        <f t="shared" si="3"/>
        <v>257</v>
      </c>
      <c r="B259" s="50" t="s">
        <v>271</v>
      </c>
      <c r="C259" s="5" t="s">
        <v>23</v>
      </c>
      <c r="D259" s="56" t="s">
        <v>10</v>
      </c>
      <c r="E259" s="56" t="s">
        <v>8</v>
      </c>
      <c r="F259" s="56" t="s">
        <v>8</v>
      </c>
      <c r="G259" s="56" t="s">
        <v>8</v>
      </c>
    </row>
    <row r="260" spans="1:7" x14ac:dyDescent="0.45">
      <c r="A260" s="54">
        <f t="shared" si="3"/>
        <v>258</v>
      </c>
      <c r="B260" s="50" t="s">
        <v>272</v>
      </c>
      <c r="C260" s="5" t="s">
        <v>23</v>
      </c>
      <c r="D260" s="56" t="s">
        <v>8</v>
      </c>
      <c r="E260" s="56" t="s">
        <v>8</v>
      </c>
      <c r="F260" s="56" t="s">
        <v>9</v>
      </c>
      <c r="G260" s="56" t="s">
        <v>8</v>
      </c>
    </row>
    <row r="261" spans="1:7" ht="27.75" x14ac:dyDescent="0.45">
      <c r="A261" s="54">
        <f t="shared" si="3"/>
        <v>259</v>
      </c>
      <c r="B261" s="50" t="s">
        <v>273</v>
      </c>
      <c r="C261" s="5" t="s">
        <v>23</v>
      </c>
      <c r="D261" s="56" t="s">
        <v>8</v>
      </c>
      <c r="E261" s="56" t="s">
        <v>9</v>
      </c>
      <c r="F261" s="56" t="s">
        <v>8</v>
      </c>
      <c r="G261" s="56" t="s">
        <v>10</v>
      </c>
    </row>
    <row r="262" spans="1:7" x14ac:dyDescent="0.45">
      <c r="A262" s="54">
        <f t="shared" ref="A262:A274" si="4">1+A261</f>
        <v>260</v>
      </c>
      <c r="B262" s="50" t="s">
        <v>274</v>
      </c>
      <c r="C262" s="5" t="s">
        <v>23</v>
      </c>
      <c r="D262" s="56" t="s">
        <v>8</v>
      </c>
      <c r="E262" s="56" t="s">
        <v>8</v>
      </c>
      <c r="F262" s="56" t="s">
        <v>8</v>
      </c>
      <c r="G262" s="56" t="s">
        <v>8</v>
      </c>
    </row>
    <row r="263" spans="1:7" x14ac:dyDescent="0.45">
      <c r="A263" s="54">
        <f t="shared" si="4"/>
        <v>261</v>
      </c>
      <c r="B263" s="50" t="s">
        <v>275</v>
      </c>
      <c r="C263" s="5" t="s">
        <v>23</v>
      </c>
      <c r="D263" s="56" t="s">
        <v>10</v>
      </c>
      <c r="E263" s="56" t="s">
        <v>8</v>
      </c>
      <c r="F263" s="56" t="s">
        <v>8</v>
      </c>
      <c r="G263" s="56" t="s">
        <v>10</v>
      </c>
    </row>
    <row r="264" spans="1:7" x14ac:dyDescent="0.45">
      <c r="A264" s="54">
        <f t="shared" si="4"/>
        <v>262</v>
      </c>
      <c r="B264" s="50" t="s">
        <v>276</v>
      </c>
      <c r="C264" s="5" t="s">
        <v>23</v>
      </c>
      <c r="D264" s="56" t="s">
        <v>10</v>
      </c>
      <c r="E264" s="56" t="s">
        <v>10</v>
      </c>
      <c r="F264" s="56" t="s">
        <v>8</v>
      </c>
      <c r="G264" s="56" t="s">
        <v>8</v>
      </c>
    </row>
    <row r="265" spans="1:7" x14ac:dyDescent="0.45">
      <c r="A265" s="54">
        <f t="shared" si="4"/>
        <v>263</v>
      </c>
      <c r="B265" s="50" t="s">
        <v>277</v>
      </c>
      <c r="C265" s="5" t="s">
        <v>23</v>
      </c>
      <c r="D265" s="56" t="s">
        <v>8</v>
      </c>
      <c r="E265" s="56" t="s">
        <v>8</v>
      </c>
      <c r="F265" s="56" t="s">
        <v>8</v>
      </c>
      <c r="G265" s="56" t="s">
        <v>8</v>
      </c>
    </row>
    <row r="266" spans="1:7" x14ac:dyDescent="0.45">
      <c r="A266" s="54">
        <f t="shared" si="4"/>
        <v>264</v>
      </c>
      <c r="B266" s="50" t="s">
        <v>278</v>
      </c>
      <c r="C266" s="5" t="s">
        <v>7</v>
      </c>
      <c r="D266" s="56" t="s">
        <v>8</v>
      </c>
      <c r="E266" s="56" t="s">
        <v>8</v>
      </c>
      <c r="F266" s="56" t="s">
        <v>8</v>
      </c>
      <c r="G266" s="56" t="s">
        <v>8</v>
      </c>
    </row>
    <row r="267" spans="1:7" x14ac:dyDescent="0.45">
      <c r="A267" s="54">
        <f t="shared" si="4"/>
        <v>265</v>
      </c>
      <c r="B267" s="50" t="s">
        <v>279</v>
      </c>
      <c r="C267" s="5" t="s">
        <v>7</v>
      </c>
      <c r="D267" s="56" t="s">
        <v>8</v>
      </c>
      <c r="E267" s="56" t="s">
        <v>8</v>
      </c>
      <c r="F267" s="56" t="s">
        <v>8</v>
      </c>
      <c r="G267" s="56" t="s">
        <v>8</v>
      </c>
    </row>
    <row r="268" spans="1:7" x14ac:dyDescent="0.45">
      <c r="A268" s="54">
        <f t="shared" si="4"/>
        <v>266</v>
      </c>
      <c r="B268" s="50" t="s">
        <v>280</v>
      </c>
      <c r="C268" s="5" t="s">
        <v>12</v>
      </c>
      <c r="D268" s="56" t="s">
        <v>10</v>
      </c>
      <c r="E268" s="56" t="s">
        <v>10</v>
      </c>
      <c r="F268" s="56" t="s">
        <v>10</v>
      </c>
      <c r="G268" s="56" t="s">
        <v>8</v>
      </c>
    </row>
    <row r="269" spans="1:7" x14ac:dyDescent="0.45">
      <c r="A269" s="54">
        <f t="shared" si="4"/>
        <v>267</v>
      </c>
      <c r="B269" s="50" t="s">
        <v>281</v>
      </c>
      <c r="C269" s="5" t="s">
        <v>7</v>
      </c>
      <c r="D269" s="56" t="s">
        <v>9</v>
      </c>
      <c r="E269" s="56" t="s">
        <v>9</v>
      </c>
      <c r="F269" s="56" t="s">
        <v>9</v>
      </c>
      <c r="G269" s="56" t="s">
        <v>9</v>
      </c>
    </row>
    <row r="270" spans="1:7" x14ac:dyDescent="0.45">
      <c r="A270" s="54">
        <f t="shared" si="4"/>
        <v>268</v>
      </c>
      <c r="B270" s="50" t="s">
        <v>282</v>
      </c>
      <c r="C270" s="5" t="s">
        <v>7</v>
      </c>
      <c r="D270" s="56" t="s">
        <v>8</v>
      </c>
      <c r="E270" s="56" t="s">
        <v>8</v>
      </c>
      <c r="F270" s="56" t="s">
        <v>8</v>
      </c>
      <c r="G270" s="56" t="s">
        <v>8</v>
      </c>
    </row>
    <row r="271" spans="1:7" x14ac:dyDescent="0.45">
      <c r="A271" s="54">
        <f t="shared" si="4"/>
        <v>269</v>
      </c>
      <c r="B271" s="50" t="s">
        <v>283</v>
      </c>
      <c r="C271" s="5" t="s">
        <v>23</v>
      </c>
      <c r="D271" s="56" t="s">
        <v>8</v>
      </c>
      <c r="E271" s="56" t="s">
        <v>8</v>
      </c>
      <c r="F271" s="56" t="s">
        <v>8</v>
      </c>
      <c r="G271" s="56" t="s">
        <v>8</v>
      </c>
    </row>
    <row r="272" spans="1:7" x14ac:dyDescent="0.45">
      <c r="A272" s="54">
        <f t="shared" si="4"/>
        <v>270</v>
      </c>
      <c r="B272" s="50" t="s">
        <v>284</v>
      </c>
      <c r="C272" s="5" t="s">
        <v>7</v>
      </c>
      <c r="D272" s="56" t="s">
        <v>9</v>
      </c>
      <c r="E272" s="56" t="s">
        <v>9</v>
      </c>
      <c r="F272" s="56" t="s">
        <v>8</v>
      </c>
      <c r="G272" s="56" t="s">
        <v>8</v>
      </c>
    </row>
    <row r="273" spans="1:7" x14ac:dyDescent="0.45">
      <c r="A273" s="54">
        <f t="shared" si="4"/>
        <v>271</v>
      </c>
      <c r="B273" s="50" t="s">
        <v>285</v>
      </c>
      <c r="C273" s="5" t="s">
        <v>36</v>
      </c>
      <c r="D273" s="56" t="s">
        <v>8</v>
      </c>
      <c r="E273" s="56" t="s">
        <v>8</v>
      </c>
      <c r="F273" s="56" t="s">
        <v>8</v>
      </c>
      <c r="G273" s="56" t="s">
        <v>8</v>
      </c>
    </row>
    <row r="274" spans="1:7" x14ac:dyDescent="0.45">
      <c r="A274" s="54">
        <f t="shared" si="4"/>
        <v>272</v>
      </c>
      <c r="B274" s="50" t="s">
        <v>286</v>
      </c>
      <c r="C274" s="5" t="s">
        <v>7</v>
      </c>
      <c r="D274" s="56" t="s">
        <v>10</v>
      </c>
      <c r="E274" s="56" t="s">
        <v>10</v>
      </c>
      <c r="F274" s="56" t="s">
        <v>8</v>
      </c>
      <c r="G274" s="56" t="s">
        <v>10</v>
      </c>
    </row>
  </sheetData>
  <autoFilter ref="A1:G274" xr:uid="{C7859B79-C4E4-4477-8CCE-7D834FCE83AC}"/>
  <conditionalFormatting sqref="C3:C274">
    <cfRule type="cellIs" dxfId="163" priority="5" operator="equal">
      <formula>"Academic/Research Institute"</formula>
    </cfRule>
    <cfRule type="cellIs" dxfId="162" priority="6" operator="equal">
      <formula>"Individual/Commentator"</formula>
    </cfRule>
    <cfRule type="cellIs" dxfId="161" priority="7" operator="equal">
      <formula>"Company"</formula>
    </cfRule>
    <cfRule type="cellIs" dxfId="160" priority="8" operator="equal">
      <formula>"Civil Society Organisation"</formula>
    </cfRule>
    <cfRule type="cellIs" dxfId="159" priority="9" operator="equal">
      <formula>"Government/Regulator"</formula>
    </cfRule>
    <cfRule type="cellIs" dxfId="158" priority="10" operator="equal">
      <formula>"National Trade Association"</formula>
    </cfRule>
    <cfRule type="cellIs" dxfId="157" priority="11" operator="equal">
      <formula>"BXL-based Trade Association"</formula>
    </cfRule>
  </conditionalFormatting>
  <conditionalFormatting sqref="D3:G274">
    <cfRule type="cellIs" dxfId="156" priority="3" operator="equal">
      <formula>"Mixed/Neutral"</formula>
    </cfRule>
    <cfRule type="cellIs" dxfId="155" priority="4" operator="equal">
      <formula>"Yes"</formula>
    </cfRule>
    <cfRule type="cellIs" dxfId="154" priority="12" operator="equal">
      <formula>"No"</formula>
    </cfRule>
  </conditionalFormatting>
  <conditionalFormatting sqref="E3">
    <cfRule type="cellIs" dxfId="153" priority="13" operator="equal">
      <formula>"Yes"</formula>
    </cfRule>
  </conditionalFormatting>
  <dataValidations count="2">
    <dataValidation type="list" allowBlank="1" showInputMessage="1" showErrorMessage="1" sqref="D3:G274" xr:uid="{DC893E16-99ED-4469-8996-FAEB33D28989}">
      <formula1>"Yes, No, Mixed/Neutral, N/A"</formula1>
    </dataValidation>
    <dataValidation type="list" allowBlank="1" showInputMessage="1" showErrorMessage="1" sqref="C3:C274" xr:uid="{546FE14E-C7BE-4262-9D0C-120D14626EC0}">
      <formula1>"BXL-based Trade Association, National Trade Association, Government/Regulator, Civil Society Organisation, Company, Individual/Commentator, Academic/Research Institute"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90F50-7114-46EA-BC95-C527FBEF5440}">
  <dimension ref="A1:L115"/>
  <sheetViews>
    <sheetView topLeftCell="C1" zoomScale="87" zoomScaleNormal="87" workbookViewId="0">
      <pane ySplit="1" topLeftCell="A22" activePane="bottomLeft" state="frozen"/>
      <selection activeCell="C1" sqref="C1"/>
      <selection pane="bottomLeft" activeCell="C6" sqref="C6"/>
    </sheetView>
  </sheetViews>
  <sheetFormatPr defaultColWidth="9" defaultRowHeight="14.25" x14ac:dyDescent="0.45"/>
  <cols>
    <col min="1" max="1" width="28.86328125" style="11" customWidth="1"/>
    <col min="2" max="2" width="52.86328125" style="13" customWidth="1"/>
    <col min="3" max="3" width="64.59765625" style="13" customWidth="1"/>
    <col min="4" max="4" width="23.86328125" style="11" customWidth="1"/>
    <col min="5" max="5" width="67.86328125" style="13" customWidth="1"/>
    <col min="6" max="6" width="17.59765625" style="11" customWidth="1"/>
    <col min="7" max="7" width="40.59765625" style="13" customWidth="1"/>
    <col min="8" max="8" width="24" style="11" customWidth="1"/>
    <col min="9" max="9" width="44" style="13" customWidth="1"/>
    <col min="10" max="10" width="15.73046875" style="11" customWidth="1"/>
    <col min="11" max="11" width="39.59765625" style="13" customWidth="1"/>
    <col min="12" max="12" width="26.1328125" style="13" customWidth="1"/>
    <col min="13" max="16384" width="9" style="6"/>
  </cols>
  <sheetData>
    <row r="1" spans="1:12" ht="58.15" customHeight="1" x14ac:dyDescent="0.45">
      <c r="A1" s="14" t="s">
        <v>0</v>
      </c>
      <c r="B1" s="14" t="s">
        <v>287</v>
      </c>
      <c r="C1" s="18" t="s">
        <v>288</v>
      </c>
      <c r="D1" s="18" t="s">
        <v>289</v>
      </c>
      <c r="E1" s="18" t="s">
        <v>290</v>
      </c>
      <c r="F1" s="18" t="s">
        <v>291</v>
      </c>
      <c r="G1" s="18" t="s">
        <v>292</v>
      </c>
      <c r="H1" s="18" t="s">
        <v>293</v>
      </c>
      <c r="I1" s="18" t="s">
        <v>294</v>
      </c>
      <c r="J1" s="18" t="s">
        <v>295</v>
      </c>
      <c r="K1" s="18" t="s">
        <v>296</v>
      </c>
      <c r="L1" s="18" t="s">
        <v>297</v>
      </c>
    </row>
    <row r="2" spans="1:12" s="8" customFormat="1" ht="108" x14ac:dyDescent="0.35">
      <c r="A2" s="15" t="s">
        <v>11</v>
      </c>
      <c r="B2" s="16" t="s">
        <v>298</v>
      </c>
      <c r="C2" s="16"/>
      <c r="D2" s="29" t="s">
        <v>8</v>
      </c>
      <c r="E2" s="16"/>
      <c r="F2" s="29" t="s">
        <v>8</v>
      </c>
      <c r="G2" s="16"/>
      <c r="H2" s="29" t="s">
        <v>8</v>
      </c>
      <c r="I2" s="16"/>
      <c r="J2" s="29" t="s">
        <v>8</v>
      </c>
      <c r="K2" s="16"/>
      <c r="L2" s="16"/>
    </row>
    <row r="3" spans="1:12" s="8" customFormat="1" ht="81" x14ac:dyDescent="0.35">
      <c r="A3" s="15" t="s">
        <v>14</v>
      </c>
      <c r="B3" s="16" t="s">
        <v>299</v>
      </c>
      <c r="C3" s="16" t="s">
        <v>300</v>
      </c>
      <c r="D3" s="19" t="s">
        <v>9</v>
      </c>
      <c r="E3" s="16" t="s">
        <v>301</v>
      </c>
      <c r="F3" s="19" t="s">
        <v>9</v>
      </c>
      <c r="G3" s="16"/>
      <c r="H3" s="29" t="s">
        <v>8</v>
      </c>
      <c r="I3" s="16"/>
      <c r="J3" s="29" t="s">
        <v>8</v>
      </c>
      <c r="K3" s="16" t="s">
        <v>302</v>
      </c>
      <c r="L3" s="16"/>
    </row>
    <row r="4" spans="1:12" s="7" customFormat="1" ht="67.5" x14ac:dyDescent="0.35">
      <c r="A4" s="15" t="s">
        <v>18</v>
      </c>
      <c r="B4" s="16" t="s">
        <v>303</v>
      </c>
      <c r="C4" s="16"/>
      <c r="D4" s="48" t="s">
        <v>8</v>
      </c>
      <c r="E4" s="16" t="s">
        <v>304</v>
      </c>
      <c r="F4" s="15" t="s">
        <v>10</v>
      </c>
      <c r="G4" s="16"/>
      <c r="H4" s="48" t="s">
        <v>8</v>
      </c>
      <c r="I4" s="16" t="s">
        <v>305</v>
      </c>
      <c r="J4" s="15" t="s">
        <v>10</v>
      </c>
      <c r="K4" s="16"/>
      <c r="L4" s="16"/>
    </row>
    <row r="5" spans="1:12" s="7" customFormat="1" ht="81" x14ac:dyDescent="0.35">
      <c r="A5" s="15" t="s">
        <v>19</v>
      </c>
      <c r="B5" s="16" t="s">
        <v>306</v>
      </c>
      <c r="C5" s="16" t="s">
        <v>307</v>
      </c>
      <c r="D5" s="15" t="s">
        <v>9</v>
      </c>
      <c r="E5" s="16" t="s">
        <v>308</v>
      </c>
      <c r="F5" s="15" t="s">
        <v>9</v>
      </c>
      <c r="G5" s="16"/>
      <c r="H5" s="48" t="s">
        <v>8</v>
      </c>
      <c r="I5" s="16"/>
      <c r="J5" s="48" t="s">
        <v>8</v>
      </c>
      <c r="K5" s="16"/>
      <c r="L5" s="16"/>
    </row>
    <row r="6" spans="1:12" s="7" customFormat="1" ht="121.5" x14ac:dyDescent="0.35">
      <c r="A6" s="19" t="s">
        <v>21</v>
      </c>
      <c r="B6" s="16" t="s">
        <v>309</v>
      </c>
      <c r="C6" s="17"/>
      <c r="D6" s="29" t="s">
        <v>8</v>
      </c>
      <c r="E6" s="16" t="s">
        <v>310</v>
      </c>
      <c r="F6" s="19" t="s">
        <v>9</v>
      </c>
      <c r="G6" s="17"/>
      <c r="H6" s="29" t="s">
        <v>8</v>
      </c>
      <c r="I6" s="16" t="s">
        <v>311</v>
      </c>
      <c r="J6" s="19" t="s">
        <v>9</v>
      </c>
      <c r="K6" s="17"/>
      <c r="L6" s="17"/>
    </row>
    <row r="7" spans="1:12" s="7" customFormat="1" ht="162" x14ac:dyDescent="0.35">
      <c r="A7" s="15" t="s">
        <v>30</v>
      </c>
      <c r="B7" s="16" t="s">
        <v>312</v>
      </c>
      <c r="C7" s="16" t="s">
        <v>313</v>
      </c>
      <c r="D7" s="19" t="s">
        <v>9</v>
      </c>
      <c r="E7" s="16" t="s">
        <v>314</v>
      </c>
      <c r="F7" s="19" t="s">
        <v>9</v>
      </c>
      <c r="G7" s="17"/>
      <c r="H7" s="29" t="s">
        <v>8</v>
      </c>
      <c r="I7" s="16" t="s">
        <v>315</v>
      </c>
      <c r="J7" s="19" t="s">
        <v>9</v>
      </c>
      <c r="K7" s="25" t="s">
        <v>316</v>
      </c>
      <c r="L7" s="25" t="s">
        <v>317</v>
      </c>
    </row>
    <row r="8" spans="1:12" s="7" customFormat="1" ht="94.5" x14ac:dyDescent="0.35">
      <c r="A8" s="15" t="s">
        <v>33</v>
      </c>
      <c r="B8" s="16" t="s">
        <v>318</v>
      </c>
      <c r="C8" s="16" t="s">
        <v>319</v>
      </c>
      <c r="D8" s="15" t="s">
        <v>9</v>
      </c>
      <c r="E8" s="16"/>
      <c r="F8" s="48" t="s">
        <v>8</v>
      </c>
      <c r="G8" s="16"/>
      <c r="H8" s="48" t="s">
        <v>8</v>
      </c>
      <c r="I8" s="16"/>
      <c r="J8" s="48" t="s">
        <v>8</v>
      </c>
      <c r="K8" s="16"/>
      <c r="L8" s="16"/>
    </row>
    <row r="9" spans="1:12" s="8" customFormat="1" ht="256.5" x14ac:dyDescent="0.35">
      <c r="A9" s="19" t="s">
        <v>46</v>
      </c>
      <c r="B9" s="16" t="s">
        <v>320</v>
      </c>
      <c r="C9" s="16" t="s">
        <v>321</v>
      </c>
      <c r="D9" s="19" t="s">
        <v>9</v>
      </c>
      <c r="E9" s="16" t="s">
        <v>322</v>
      </c>
      <c r="F9" s="19" t="s">
        <v>9</v>
      </c>
      <c r="G9" s="16" t="s">
        <v>323</v>
      </c>
      <c r="H9" s="19" t="s">
        <v>9</v>
      </c>
      <c r="I9" s="17"/>
      <c r="J9" s="29" t="s">
        <v>8</v>
      </c>
      <c r="K9" s="16" t="s">
        <v>324</v>
      </c>
      <c r="L9" s="16" t="s">
        <v>325</v>
      </c>
    </row>
    <row r="10" spans="1:12" s="8" customFormat="1" ht="40.5" x14ac:dyDescent="0.35">
      <c r="A10" s="15" t="s">
        <v>49</v>
      </c>
      <c r="B10" s="16" t="s">
        <v>326</v>
      </c>
      <c r="C10" s="16"/>
      <c r="D10" s="48" t="s">
        <v>8</v>
      </c>
      <c r="E10" s="16"/>
      <c r="F10" s="48" t="s">
        <v>8</v>
      </c>
      <c r="G10" s="16"/>
      <c r="H10" s="48" t="s">
        <v>8</v>
      </c>
      <c r="I10" s="16" t="s">
        <v>327</v>
      </c>
      <c r="J10" s="48" t="s">
        <v>328</v>
      </c>
      <c r="K10" s="16"/>
      <c r="L10" s="16"/>
    </row>
    <row r="11" spans="1:12" s="7" customFormat="1" ht="121.5" x14ac:dyDescent="0.35">
      <c r="A11" s="15" t="s">
        <v>55</v>
      </c>
      <c r="B11" s="16" t="s">
        <v>329</v>
      </c>
      <c r="C11" s="16" t="s">
        <v>330</v>
      </c>
      <c r="D11" s="19" t="s">
        <v>9</v>
      </c>
      <c r="E11" s="16" t="s">
        <v>331</v>
      </c>
      <c r="F11" s="19" t="s">
        <v>9</v>
      </c>
      <c r="G11" s="16" t="s">
        <v>332</v>
      </c>
      <c r="H11" s="19" t="s">
        <v>9</v>
      </c>
      <c r="I11" s="16" t="s">
        <v>333</v>
      </c>
      <c r="J11" s="19" t="s">
        <v>9</v>
      </c>
      <c r="K11" s="16"/>
      <c r="L11" s="16"/>
    </row>
    <row r="12" spans="1:12" s="7" customFormat="1" ht="121.5" x14ac:dyDescent="0.35">
      <c r="A12" s="15" t="s">
        <v>58</v>
      </c>
      <c r="B12" s="16" t="s">
        <v>334</v>
      </c>
      <c r="C12" s="16"/>
      <c r="D12" s="48" t="s">
        <v>8</v>
      </c>
      <c r="E12" s="16"/>
      <c r="F12" s="48" t="s">
        <v>8</v>
      </c>
      <c r="G12" s="16"/>
      <c r="H12" s="48" t="s">
        <v>8</v>
      </c>
      <c r="I12" s="16"/>
      <c r="J12" s="48" t="s">
        <v>8</v>
      </c>
      <c r="K12" s="16"/>
      <c r="L12" s="16"/>
    </row>
    <row r="13" spans="1:12" s="7" customFormat="1" ht="108" x14ac:dyDescent="0.35">
      <c r="A13" s="15" t="s">
        <v>64</v>
      </c>
      <c r="B13" s="16" t="s">
        <v>335</v>
      </c>
      <c r="C13" s="16" t="s">
        <v>336</v>
      </c>
      <c r="D13" s="15" t="s">
        <v>9</v>
      </c>
      <c r="E13" s="16" t="s">
        <v>337</v>
      </c>
      <c r="F13" s="15" t="s">
        <v>9</v>
      </c>
      <c r="G13" s="16"/>
      <c r="H13" s="48" t="s">
        <v>8</v>
      </c>
      <c r="I13" s="16"/>
      <c r="J13" s="48" t="s">
        <v>8</v>
      </c>
      <c r="K13" s="16"/>
      <c r="L13" s="16"/>
    </row>
    <row r="14" spans="1:12" s="7" customFormat="1" ht="202.5" x14ac:dyDescent="0.35">
      <c r="A14" s="15" t="s">
        <v>67</v>
      </c>
      <c r="B14" s="16" t="s">
        <v>338</v>
      </c>
      <c r="C14" s="16" t="s">
        <v>339</v>
      </c>
      <c r="D14" s="19" t="s">
        <v>9</v>
      </c>
      <c r="E14" s="16" t="s">
        <v>340</v>
      </c>
      <c r="F14" s="19" t="s">
        <v>9</v>
      </c>
      <c r="G14" s="26" t="s">
        <v>341</v>
      </c>
      <c r="H14" s="19" t="s">
        <v>9</v>
      </c>
      <c r="I14" s="16"/>
      <c r="J14" s="29" t="s">
        <v>8</v>
      </c>
      <c r="K14" s="16"/>
      <c r="L14" s="16"/>
    </row>
    <row r="15" spans="1:12" s="7" customFormat="1" ht="40.5" x14ac:dyDescent="0.35">
      <c r="A15" s="15" t="s">
        <v>75</v>
      </c>
      <c r="B15" s="16" t="s">
        <v>342</v>
      </c>
      <c r="C15" s="16"/>
      <c r="D15" s="48" t="s">
        <v>8</v>
      </c>
      <c r="E15" s="16"/>
      <c r="F15" s="48" t="s">
        <v>8</v>
      </c>
      <c r="G15" s="16"/>
      <c r="H15" s="48" t="s">
        <v>8</v>
      </c>
      <c r="I15" s="16"/>
      <c r="J15" s="48" t="s">
        <v>8</v>
      </c>
      <c r="K15" s="16"/>
      <c r="L15" s="16"/>
    </row>
    <row r="16" spans="1:12" s="8" customFormat="1" ht="121.5" x14ac:dyDescent="0.35">
      <c r="A16" s="15" t="s">
        <v>83</v>
      </c>
      <c r="B16" s="16" t="s">
        <v>343</v>
      </c>
      <c r="C16" s="16" t="s">
        <v>344</v>
      </c>
      <c r="D16" s="15" t="s">
        <v>9</v>
      </c>
      <c r="E16" s="16"/>
      <c r="F16" s="48" t="s">
        <v>8</v>
      </c>
      <c r="G16" s="16"/>
      <c r="H16" s="48" t="s">
        <v>8</v>
      </c>
      <c r="I16" s="16"/>
      <c r="J16" s="48" t="s">
        <v>8</v>
      </c>
      <c r="K16" s="16"/>
      <c r="L16" s="16"/>
    </row>
    <row r="17" spans="1:12" s="7" customFormat="1" ht="121.5" x14ac:dyDescent="0.35">
      <c r="A17" s="15" t="s">
        <v>105</v>
      </c>
      <c r="B17" s="16" t="s">
        <v>345</v>
      </c>
      <c r="C17" s="16"/>
      <c r="D17" s="48" t="s">
        <v>8</v>
      </c>
      <c r="E17" s="16" t="s">
        <v>346</v>
      </c>
      <c r="F17" s="15" t="s">
        <v>9</v>
      </c>
      <c r="G17" s="16"/>
      <c r="H17" s="48" t="s">
        <v>8</v>
      </c>
      <c r="I17" s="16" t="s">
        <v>347</v>
      </c>
      <c r="J17" s="15" t="s">
        <v>9</v>
      </c>
      <c r="K17" s="16"/>
      <c r="L17" s="16"/>
    </row>
    <row r="18" spans="1:12" s="7" customFormat="1" ht="108" x14ac:dyDescent="0.35">
      <c r="A18" s="15" t="s">
        <v>106</v>
      </c>
      <c r="B18" s="16" t="s">
        <v>348</v>
      </c>
      <c r="C18" s="16" t="s">
        <v>349</v>
      </c>
      <c r="D18" s="19" t="s">
        <v>9</v>
      </c>
      <c r="E18" s="16" t="s">
        <v>350</v>
      </c>
      <c r="F18" s="19" t="s">
        <v>9</v>
      </c>
      <c r="G18" s="16" t="s">
        <v>351</v>
      </c>
      <c r="H18" s="19" t="s">
        <v>9</v>
      </c>
      <c r="I18" s="16"/>
      <c r="J18" s="29" t="s">
        <v>8</v>
      </c>
      <c r="K18" s="16"/>
      <c r="L18" s="16"/>
    </row>
    <row r="19" spans="1:12" s="7" customFormat="1" ht="40.5" x14ac:dyDescent="0.35">
      <c r="A19" s="15" t="s">
        <v>109</v>
      </c>
      <c r="B19" s="16" t="s">
        <v>352</v>
      </c>
      <c r="C19" s="16"/>
      <c r="D19" s="48" t="s">
        <v>8</v>
      </c>
      <c r="E19" s="16"/>
      <c r="F19" s="48" t="s">
        <v>8</v>
      </c>
      <c r="G19" s="16"/>
      <c r="H19" s="48" t="s">
        <v>8</v>
      </c>
      <c r="I19" s="16" t="s">
        <v>353</v>
      </c>
      <c r="J19" s="48" t="s">
        <v>328</v>
      </c>
      <c r="K19" s="16"/>
      <c r="L19" s="16" t="s">
        <v>354</v>
      </c>
    </row>
    <row r="20" spans="1:12" s="7" customFormat="1" ht="94.5" x14ac:dyDescent="0.35">
      <c r="A20" s="15" t="s">
        <v>110</v>
      </c>
      <c r="B20" s="16" t="s">
        <v>355</v>
      </c>
      <c r="C20" s="16"/>
      <c r="D20" s="48" t="s">
        <v>8</v>
      </c>
      <c r="E20" s="16" t="s">
        <v>356</v>
      </c>
      <c r="F20" s="48" t="s">
        <v>328</v>
      </c>
      <c r="G20" s="16" t="s">
        <v>357</v>
      </c>
      <c r="H20" s="15" t="s">
        <v>9</v>
      </c>
      <c r="I20" s="16"/>
      <c r="J20" s="48" t="s">
        <v>8</v>
      </c>
      <c r="K20" s="16"/>
      <c r="L20" s="16"/>
    </row>
    <row r="21" spans="1:12" s="7" customFormat="1" ht="121.5" x14ac:dyDescent="0.35">
      <c r="A21" s="19" t="s">
        <v>111</v>
      </c>
      <c r="B21" s="16" t="s">
        <v>358</v>
      </c>
      <c r="C21" s="17"/>
      <c r="D21" s="29" t="s">
        <v>8</v>
      </c>
      <c r="E21" s="16" t="s">
        <v>359</v>
      </c>
      <c r="F21" s="19" t="s">
        <v>9</v>
      </c>
      <c r="G21" s="17"/>
      <c r="H21" s="29" t="s">
        <v>8</v>
      </c>
      <c r="I21" s="16" t="s">
        <v>360</v>
      </c>
      <c r="J21" s="19" t="s">
        <v>9</v>
      </c>
      <c r="K21" s="17"/>
      <c r="L21" s="17"/>
    </row>
    <row r="22" spans="1:12" s="8" customFormat="1" ht="67.5" x14ac:dyDescent="0.35">
      <c r="A22" s="19" t="s">
        <v>114</v>
      </c>
      <c r="B22" s="16" t="s">
        <v>361</v>
      </c>
      <c r="C22" s="16" t="s">
        <v>362</v>
      </c>
      <c r="D22" s="19" t="s">
        <v>9</v>
      </c>
      <c r="E22" s="16" t="s">
        <v>363</v>
      </c>
      <c r="F22" s="19" t="s">
        <v>9</v>
      </c>
      <c r="G22" s="17"/>
      <c r="H22" s="29" t="s">
        <v>8</v>
      </c>
      <c r="I22" s="17"/>
      <c r="J22" s="29" t="s">
        <v>8</v>
      </c>
      <c r="K22" s="16" t="s">
        <v>364</v>
      </c>
      <c r="L22" s="17"/>
    </row>
    <row r="23" spans="1:12" s="7" customFormat="1" ht="255.75" customHeight="1" x14ac:dyDescent="0.35">
      <c r="A23" s="15" t="s">
        <v>120</v>
      </c>
      <c r="B23" s="16" t="s">
        <v>365</v>
      </c>
      <c r="C23" s="16" t="s">
        <v>366</v>
      </c>
      <c r="D23" s="19" t="s">
        <v>10</v>
      </c>
      <c r="E23" s="16" t="s">
        <v>367</v>
      </c>
      <c r="F23" s="19" t="s">
        <v>10</v>
      </c>
      <c r="G23" s="16" t="s">
        <v>368</v>
      </c>
      <c r="H23" s="19" t="s">
        <v>9</v>
      </c>
      <c r="I23" s="16" t="s">
        <v>369</v>
      </c>
      <c r="J23" s="19" t="s">
        <v>10</v>
      </c>
      <c r="K23" s="16" t="s">
        <v>370</v>
      </c>
      <c r="L23" s="16"/>
    </row>
    <row r="24" spans="1:12" s="7" customFormat="1" ht="81" x14ac:dyDescent="0.35">
      <c r="A24" s="15" t="s">
        <v>123</v>
      </c>
      <c r="B24" s="16" t="s">
        <v>371</v>
      </c>
      <c r="C24" s="16"/>
      <c r="D24" s="48" t="s">
        <v>8</v>
      </c>
      <c r="E24" s="16" t="s">
        <v>372</v>
      </c>
      <c r="F24" s="15" t="s">
        <v>9</v>
      </c>
      <c r="G24" s="16" t="s">
        <v>373</v>
      </c>
      <c r="H24" s="15" t="s">
        <v>9</v>
      </c>
      <c r="I24" s="16" t="s">
        <v>374</v>
      </c>
      <c r="J24" s="48" t="s">
        <v>328</v>
      </c>
      <c r="K24" s="16"/>
      <c r="L24" s="16"/>
    </row>
    <row r="25" spans="1:12" s="7" customFormat="1" ht="171" customHeight="1" x14ac:dyDescent="0.35">
      <c r="A25" s="19" t="s">
        <v>124</v>
      </c>
      <c r="B25" s="16" t="s">
        <v>375</v>
      </c>
      <c r="C25" s="17"/>
      <c r="D25" s="29" t="s">
        <v>8</v>
      </c>
      <c r="E25" s="17"/>
      <c r="F25" s="29" t="s">
        <v>8</v>
      </c>
      <c r="G25" s="17"/>
      <c r="H25" s="29" t="s">
        <v>8</v>
      </c>
      <c r="I25" s="17"/>
      <c r="J25" s="29" t="s">
        <v>8</v>
      </c>
      <c r="K25" s="17"/>
      <c r="L25" s="17"/>
    </row>
    <row r="26" spans="1:12" s="7" customFormat="1" ht="108" x14ac:dyDescent="0.35">
      <c r="A26" s="15" t="s">
        <v>126</v>
      </c>
      <c r="B26" s="16" t="s">
        <v>376</v>
      </c>
      <c r="C26" s="16" t="s">
        <v>377</v>
      </c>
      <c r="D26" s="15" t="s">
        <v>9</v>
      </c>
      <c r="E26" s="16"/>
      <c r="F26" s="48" t="s">
        <v>8</v>
      </c>
      <c r="G26" s="16" t="s">
        <v>378</v>
      </c>
      <c r="H26" s="15" t="s">
        <v>9</v>
      </c>
      <c r="I26" s="16" t="s">
        <v>379</v>
      </c>
      <c r="J26" s="48" t="s">
        <v>328</v>
      </c>
      <c r="K26" s="16"/>
      <c r="L26" s="16"/>
    </row>
    <row r="27" spans="1:12" s="7" customFormat="1" ht="67.5" x14ac:dyDescent="0.35">
      <c r="A27" s="15" t="s">
        <v>127</v>
      </c>
      <c r="B27" s="16" t="s">
        <v>380</v>
      </c>
      <c r="C27" s="16"/>
      <c r="D27" s="48" t="s">
        <v>8</v>
      </c>
      <c r="E27" s="16"/>
      <c r="F27" s="48" t="s">
        <v>8</v>
      </c>
      <c r="G27" s="16"/>
      <c r="H27" s="48" t="s">
        <v>8</v>
      </c>
      <c r="I27" s="16" t="s">
        <v>381</v>
      </c>
      <c r="J27" s="48" t="s">
        <v>10</v>
      </c>
      <c r="K27" s="16"/>
      <c r="L27" s="16"/>
    </row>
    <row r="28" spans="1:12" s="8" customFormat="1" ht="108" x14ac:dyDescent="0.35">
      <c r="A28" s="15" t="s">
        <v>128</v>
      </c>
      <c r="B28" s="16" t="s">
        <v>382</v>
      </c>
      <c r="C28" s="16"/>
      <c r="D28" s="29" t="s">
        <v>8</v>
      </c>
      <c r="E28" s="16"/>
      <c r="F28" s="29" t="s">
        <v>8</v>
      </c>
      <c r="G28" s="16" t="s">
        <v>383</v>
      </c>
      <c r="H28" s="29" t="s">
        <v>328</v>
      </c>
      <c r="I28" s="16" t="s">
        <v>384</v>
      </c>
      <c r="J28" s="19" t="s">
        <v>9</v>
      </c>
      <c r="K28" s="16"/>
      <c r="L28" s="16" t="s">
        <v>385</v>
      </c>
    </row>
    <row r="29" spans="1:12" s="7" customFormat="1" ht="216" x14ac:dyDescent="0.35">
      <c r="A29" s="19" t="s">
        <v>386</v>
      </c>
      <c r="B29" s="16" t="s">
        <v>387</v>
      </c>
      <c r="C29" s="16" t="s">
        <v>388</v>
      </c>
      <c r="D29" s="19" t="s">
        <v>9</v>
      </c>
      <c r="E29" s="17"/>
      <c r="F29" s="29" t="s">
        <v>8</v>
      </c>
      <c r="G29" s="17"/>
      <c r="H29" s="29" t="s">
        <v>8</v>
      </c>
      <c r="I29" s="17"/>
      <c r="J29" s="29" t="s">
        <v>8</v>
      </c>
      <c r="K29" s="17"/>
      <c r="L29" s="17"/>
    </row>
    <row r="30" spans="1:12" s="8" customFormat="1" ht="247.5" customHeight="1" x14ac:dyDescent="0.35">
      <c r="A30" s="15" t="s">
        <v>131</v>
      </c>
      <c r="B30" s="16" t="s">
        <v>389</v>
      </c>
      <c r="C30" s="16"/>
      <c r="D30" s="48" t="s">
        <v>8</v>
      </c>
      <c r="E30" s="16"/>
      <c r="F30" s="48" t="s">
        <v>8</v>
      </c>
      <c r="G30" s="16"/>
      <c r="H30" s="48" t="s">
        <v>8</v>
      </c>
      <c r="I30" s="16"/>
      <c r="J30" s="48" t="s">
        <v>8</v>
      </c>
      <c r="K30" s="16"/>
      <c r="L30" s="16"/>
    </row>
    <row r="31" spans="1:12" s="7" customFormat="1" ht="27" x14ac:dyDescent="0.35">
      <c r="A31" s="19" t="s">
        <v>132</v>
      </c>
      <c r="B31" s="16" t="s">
        <v>390</v>
      </c>
      <c r="C31" s="17"/>
      <c r="D31" s="29" t="s">
        <v>8</v>
      </c>
      <c r="E31" s="17"/>
      <c r="F31" s="29" t="s">
        <v>8</v>
      </c>
      <c r="G31" s="17"/>
      <c r="H31" s="29" t="s">
        <v>8</v>
      </c>
      <c r="I31" s="17"/>
      <c r="J31" s="29" t="s">
        <v>8</v>
      </c>
      <c r="K31" s="17"/>
      <c r="L31" s="17"/>
    </row>
    <row r="32" spans="1:12" s="7" customFormat="1" ht="121.5" x14ac:dyDescent="0.35">
      <c r="A32" s="19" t="s">
        <v>146</v>
      </c>
      <c r="B32" s="16" t="s">
        <v>391</v>
      </c>
      <c r="C32" s="17"/>
      <c r="D32" s="29" t="s">
        <v>8</v>
      </c>
      <c r="E32" s="17"/>
      <c r="F32" s="29" t="s">
        <v>8</v>
      </c>
      <c r="G32" s="17"/>
      <c r="H32" s="29" t="s">
        <v>8</v>
      </c>
      <c r="I32" s="17"/>
      <c r="J32" s="29" t="s">
        <v>8</v>
      </c>
      <c r="K32" s="17"/>
      <c r="L32" s="17"/>
    </row>
    <row r="33" spans="1:12" s="8" customFormat="1" ht="94.5" x14ac:dyDescent="0.35">
      <c r="A33" s="15" t="s">
        <v>152</v>
      </c>
      <c r="B33" s="16" t="s">
        <v>392</v>
      </c>
      <c r="C33" s="16"/>
      <c r="D33" s="29" t="s">
        <v>8</v>
      </c>
      <c r="E33" s="16" t="s">
        <v>393</v>
      </c>
      <c r="F33" s="19" t="s">
        <v>10</v>
      </c>
      <c r="G33" s="16"/>
      <c r="H33" s="29" t="s">
        <v>8</v>
      </c>
      <c r="I33" s="16"/>
      <c r="J33" s="29" t="s">
        <v>8</v>
      </c>
      <c r="K33" s="16"/>
      <c r="L33" s="16" t="s">
        <v>394</v>
      </c>
    </row>
    <row r="34" spans="1:12" s="7" customFormat="1" ht="27" x14ac:dyDescent="0.35">
      <c r="A34" s="15" t="s">
        <v>154</v>
      </c>
      <c r="B34" s="16" t="s">
        <v>395</v>
      </c>
      <c r="C34" s="16"/>
      <c r="D34" s="48" t="s">
        <v>8</v>
      </c>
      <c r="E34" s="16"/>
      <c r="F34" s="48" t="s">
        <v>8</v>
      </c>
      <c r="G34" s="16"/>
      <c r="H34" s="48" t="s">
        <v>8</v>
      </c>
      <c r="I34" s="16"/>
      <c r="J34" s="48" t="s">
        <v>8</v>
      </c>
      <c r="K34" s="16"/>
      <c r="L34" s="16"/>
    </row>
    <row r="35" spans="1:12" s="7" customFormat="1" ht="378" x14ac:dyDescent="0.35">
      <c r="A35" s="19" t="s">
        <v>160</v>
      </c>
      <c r="B35" s="16" t="s">
        <v>396</v>
      </c>
      <c r="C35" s="16" t="s">
        <v>397</v>
      </c>
      <c r="D35" s="19" t="s">
        <v>10</v>
      </c>
      <c r="E35" s="16" t="s">
        <v>398</v>
      </c>
      <c r="F35" s="19" t="s">
        <v>10</v>
      </c>
      <c r="G35" s="16" t="s">
        <v>399</v>
      </c>
      <c r="H35" s="19" t="s">
        <v>9</v>
      </c>
      <c r="I35" s="16" t="s">
        <v>400</v>
      </c>
      <c r="J35" s="19" t="s">
        <v>10</v>
      </c>
      <c r="K35" s="16" t="s">
        <v>401</v>
      </c>
      <c r="L35" s="17"/>
    </row>
    <row r="36" spans="1:12" s="7" customFormat="1" ht="108" x14ac:dyDescent="0.35">
      <c r="A36" s="19" t="s">
        <v>161</v>
      </c>
      <c r="B36" s="16" t="s">
        <v>402</v>
      </c>
      <c r="C36" s="17"/>
      <c r="D36" s="29" t="s">
        <v>8</v>
      </c>
      <c r="E36" s="17"/>
      <c r="F36" s="29" t="s">
        <v>8</v>
      </c>
      <c r="G36" s="17"/>
      <c r="H36" s="29" t="s">
        <v>8</v>
      </c>
      <c r="I36" s="17"/>
      <c r="J36" s="29" t="s">
        <v>8</v>
      </c>
      <c r="K36" s="17"/>
      <c r="L36" s="17"/>
    </row>
    <row r="37" spans="1:12" s="7" customFormat="1" ht="135" x14ac:dyDescent="0.35">
      <c r="A37" s="19" t="s">
        <v>181</v>
      </c>
      <c r="B37" s="16" t="s">
        <v>403</v>
      </c>
      <c r="C37" s="16" t="s">
        <v>404</v>
      </c>
      <c r="D37" s="19" t="s">
        <v>9</v>
      </c>
      <c r="E37" s="16" t="s">
        <v>405</v>
      </c>
      <c r="F37" s="19" t="s">
        <v>9</v>
      </c>
      <c r="G37" s="16" t="s">
        <v>406</v>
      </c>
      <c r="H37" s="19" t="s">
        <v>9</v>
      </c>
      <c r="I37" s="16" t="s">
        <v>407</v>
      </c>
      <c r="J37" s="19" t="s">
        <v>9</v>
      </c>
      <c r="K37" s="16" t="s">
        <v>408</v>
      </c>
      <c r="L37" s="16" t="s">
        <v>409</v>
      </c>
    </row>
    <row r="38" spans="1:12" s="7" customFormat="1" ht="256.5" x14ac:dyDescent="0.35">
      <c r="A38" s="15" t="s">
        <v>197</v>
      </c>
      <c r="B38" s="16" t="s">
        <v>410</v>
      </c>
      <c r="C38" s="16" t="s">
        <v>411</v>
      </c>
      <c r="D38" s="15" t="s">
        <v>9</v>
      </c>
      <c r="E38" s="16"/>
      <c r="F38" s="48" t="s">
        <v>8</v>
      </c>
      <c r="G38" s="16"/>
      <c r="H38" s="48" t="s">
        <v>8</v>
      </c>
      <c r="I38" s="16" t="s">
        <v>412</v>
      </c>
      <c r="J38" s="15" t="s">
        <v>9</v>
      </c>
      <c r="K38" s="16"/>
      <c r="L38" s="16"/>
    </row>
    <row r="39" spans="1:12" s="7" customFormat="1" ht="162" x14ac:dyDescent="0.35">
      <c r="A39" s="15" t="s">
        <v>198</v>
      </c>
      <c r="B39" s="16" t="s">
        <v>413</v>
      </c>
      <c r="C39" s="16" t="s">
        <v>414</v>
      </c>
      <c r="D39" s="15" t="s">
        <v>9</v>
      </c>
      <c r="E39" s="16" t="s">
        <v>415</v>
      </c>
      <c r="F39" s="15" t="s">
        <v>9</v>
      </c>
      <c r="G39" s="16"/>
      <c r="H39" s="48" t="s">
        <v>8</v>
      </c>
      <c r="I39" s="16"/>
      <c r="J39" s="48" t="s">
        <v>8</v>
      </c>
      <c r="K39" s="16"/>
      <c r="L39" s="16"/>
    </row>
    <row r="40" spans="1:12" s="8" customFormat="1" ht="67.5" x14ac:dyDescent="0.35">
      <c r="A40" s="15" t="s">
        <v>239</v>
      </c>
      <c r="B40" s="16" t="s">
        <v>416</v>
      </c>
      <c r="C40" s="16" t="s">
        <v>417</v>
      </c>
      <c r="D40" s="15" t="s">
        <v>9</v>
      </c>
      <c r="E40" s="16"/>
      <c r="F40" s="48" t="s">
        <v>8</v>
      </c>
      <c r="G40" s="16"/>
      <c r="H40" s="48" t="s">
        <v>8</v>
      </c>
      <c r="I40" s="16" t="s">
        <v>418</v>
      </c>
      <c r="J40" s="15" t="s">
        <v>9</v>
      </c>
      <c r="K40" s="16"/>
      <c r="L40" s="16"/>
    </row>
    <row r="41" spans="1:12" s="8" customFormat="1" ht="40.5" x14ac:dyDescent="0.35">
      <c r="A41" s="15" t="s">
        <v>255</v>
      </c>
      <c r="B41" s="16" t="s">
        <v>419</v>
      </c>
      <c r="C41" s="16"/>
      <c r="D41" s="48" t="s">
        <v>8</v>
      </c>
      <c r="E41" s="16"/>
      <c r="F41" s="48" t="s">
        <v>8</v>
      </c>
      <c r="G41" s="16"/>
      <c r="H41" s="48" t="s">
        <v>8</v>
      </c>
      <c r="I41" s="16"/>
      <c r="J41" s="48" t="s">
        <v>8</v>
      </c>
      <c r="K41" s="16"/>
      <c r="L41" s="16"/>
    </row>
    <row r="42" spans="1:12" s="7" customFormat="1" ht="299.64999999999998" customHeight="1" x14ac:dyDescent="0.35">
      <c r="A42" s="15" t="s">
        <v>256</v>
      </c>
      <c r="B42" s="16" t="s">
        <v>420</v>
      </c>
      <c r="C42" s="16" t="s">
        <v>421</v>
      </c>
      <c r="D42" s="15" t="s">
        <v>9</v>
      </c>
      <c r="E42" s="16"/>
      <c r="F42" s="48" t="s">
        <v>8</v>
      </c>
      <c r="G42" s="16" t="s">
        <v>422</v>
      </c>
      <c r="H42" s="15" t="s">
        <v>9</v>
      </c>
      <c r="I42" s="16" t="s">
        <v>423</v>
      </c>
      <c r="J42" s="48" t="s">
        <v>9</v>
      </c>
      <c r="K42" s="16"/>
      <c r="L42" s="16"/>
    </row>
    <row r="43" spans="1:12" s="7" customFormat="1" ht="135" x14ac:dyDescent="0.35">
      <c r="A43" s="15" t="s">
        <v>261</v>
      </c>
      <c r="B43" s="16" t="s">
        <v>424</v>
      </c>
      <c r="C43" s="16" t="s">
        <v>425</v>
      </c>
      <c r="D43" s="15" t="s">
        <v>9</v>
      </c>
      <c r="E43" s="16" t="s">
        <v>426</v>
      </c>
      <c r="F43" s="15" t="s">
        <v>9</v>
      </c>
      <c r="G43" s="16"/>
      <c r="H43" s="48" t="s">
        <v>8</v>
      </c>
      <c r="I43" s="16"/>
      <c r="J43" s="48" t="s">
        <v>8</v>
      </c>
      <c r="K43" s="16"/>
      <c r="L43" s="16"/>
    </row>
    <row r="44" spans="1:12" s="7" customFormat="1" ht="108" x14ac:dyDescent="0.35">
      <c r="A44" s="15" t="s">
        <v>280</v>
      </c>
      <c r="B44" s="16" t="s">
        <v>427</v>
      </c>
      <c r="C44" s="16" t="s">
        <v>428</v>
      </c>
      <c r="D44" s="15" t="s">
        <v>9</v>
      </c>
      <c r="E44" s="16" t="s">
        <v>429</v>
      </c>
      <c r="F44" s="15" t="s">
        <v>9</v>
      </c>
      <c r="G44" s="16"/>
      <c r="H44" s="48" t="s">
        <v>8</v>
      </c>
      <c r="I44" s="16" t="s">
        <v>430</v>
      </c>
      <c r="J44" s="15" t="s">
        <v>9</v>
      </c>
      <c r="K44" s="16"/>
      <c r="L44" s="16"/>
    </row>
    <row r="45" spans="1:12" s="8" customFormat="1" ht="13.5" x14ac:dyDescent="0.35">
      <c r="A45" s="19"/>
      <c r="B45" s="17"/>
      <c r="C45" s="17"/>
      <c r="D45" s="19"/>
      <c r="E45" s="17"/>
      <c r="F45" s="19"/>
      <c r="G45" s="17"/>
      <c r="H45" s="19"/>
      <c r="I45" s="17"/>
      <c r="J45" s="19"/>
      <c r="K45" s="17"/>
      <c r="L45" s="17"/>
    </row>
    <row r="46" spans="1:12" s="8" customFormat="1" ht="13.5" x14ac:dyDescent="0.35">
      <c r="A46" s="19"/>
      <c r="B46" s="17"/>
      <c r="C46" s="17"/>
      <c r="D46" s="19"/>
      <c r="E46" s="17"/>
      <c r="F46" s="19"/>
      <c r="G46" s="17"/>
      <c r="H46" s="19"/>
      <c r="I46" s="17"/>
      <c r="J46" s="19"/>
      <c r="K46" s="17"/>
      <c r="L46" s="17"/>
    </row>
    <row r="47" spans="1:12" s="5" customFormat="1" ht="14.65" customHeight="1" x14ac:dyDescent="0.35">
      <c r="A47" s="47" t="s">
        <v>431</v>
      </c>
      <c r="B47" s="17"/>
      <c r="C47" s="17"/>
      <c r="D47" s="27">
        <f>COUNTIF(D2:D45,"no")</f>
        <v>20</v>
      </c>
      <c r="E47" s="17"/>
      <c r="F47" s="27">
        <f>COUNTIF(F2:F45,"no")</f>
        <v>17</v>
      </c>
      <c r="G47" s="17"/>
      <c r="H47" s="27">
        <f>COUNTIF(H2:H45,"no")</f>
        <v>11</v>
      </c>
      <c r="I47" s="17"/>
      <c r="J47" s="27">
        <f>COUNTIF(J2:J45,"no")</f>
        <v>11</v>
      </c>
      <c r="K47" s="17"/>
      <c r="L47" s="17"/>
    </row>
    <row r="48" spans="1:12" s="5" customFormat="1" ht="13.9" x14ac:dyDescent="0.35">
      <c r="A48" s="47" t="s">
        <v>432</v>
      </c>
      <c r="B48" s="17"/>
      <c r="C48" s="17"/>
      <c r="D48" s="28">
        <f>COUNTIF(D2:D45,"yes")</f>
        <v>2</v>
      </c>
      <c r="E48" s="17"/>
      <c r="F48" s="28">
        <f>COUNTIF(F2:F45,"yes")</f>
        <v>4</v>
      </c>
      <c r="G48" s="17"/>
      <c r="H48" s="28">
        <f>COUNTIF(H2:H45,"yes")</f>
        <v>0</v>
      </c>
      <c r="I48" s="17"/>
      <c r="J48" s="28">
        <f>COUNTIF(J2:J45,"yes")</f>
        <v>4</v>
      </c>
      <c r="K48" s="17"/>
      <c r="L48" s="17"/>
    </row>
    <row r="49" spans="1:12" s="5" customFormat="1" ht="13.9" x14ac:dyDescent="0.35">
      <c r="A49" s="47" t="s">
        <v>433</v>
      </c>
      <c r="B49" s="17"/>
      <c r="C49" s="17"/>
      <c r="D49" s="58">
        <f>COUNTIF(D2:D45,"Mixed/Neutral")</f>
        <v>0</v>
      </c>
      <c r="E49" s="17"/>
      <c r="F49" s="58">
        <f>COUNTIF(F2:F45,"Mixed/Neutral")</f>
        <v>1</v>
      </c>
      <c r="G49" s="17"/>
      <c r="H49" s="58">
        <f>COUNTIF(H2:H45,"Mixed/Neutral")</f>
        <v>1</v>
      </c>
      <c r="I49" s="17"/>
      <c r="J49" s="58">
        <f>COUNTIF(J2:J45,"Mixed/Neutral")</f>
        <v>4</v>
      </c>
      <c r="K49" s="17"/>
      <c r="L49" s="17"/>
    </row>
    <row r="50" spans="1:12" s="5" customFormat="1" ht="13.9" x14ac:dyDescent="0.35">
      <c r="A50" s="47" t="s">
        <v>434</v>
      </c>
      <c r="B50" s="17"/>
      <c r="C50" s="17"/>
      <c r="D50" s="29">
        <f>COUNTIF(D2:D45,"n/a")</f>
        <v>21</v>
      </c>
      <c r="E50" s="17"/>
      <c r="F50" s="29">
        <f>COUNTIF(F2:F45,"n/a")</f>
        <v>21</v>
      </c>
      <c r="G50" s="17"/>
      <c r="H50" s="29">
        <f>COUNTIF(H2:H45,"n/a")</f>
        <v>31</v>
      </c>
      <c r="I50" s="17"/>
      <c r="J50" s="29">
        <f>COUNTIF(J2:J45,"n/a")</f>
        <v>24</v>
      </c>
      <c r="K50" s="17"/>
      <c r="L50" s="17"/>
    </row>
    <row r="51" spans="1:12" s="8" customFormat="1" ht="13.5" x14ac:dyDescent="0.35">
      <c r="A51" s="19"/>
      <c r="B51" s="17"/>
      <c r="C51" s="17"/>
      <c r="D51" s="19"/>
      <c r="E51" s="17"/>
      <c r="F51" s="19"/>
      <c r="G51" s="17"/>
      <c r="H51" s="19"/>
      <c r="I51" s="17"/>
      <c r="J51" s="19"/>
      <c r="K51" s="17"/>
      <c r="L51" s="17"/>
    </row>
    <row r="52" spans="1:12" s="8" customFormat="1" ht="13.5" x14ac:dyDescent="0.35">
      <c r="A52" s="19"/>
      <c r="B52" s="17"/>
      <c r="C52" s="17"/>
      <c r="D52" s="19"/>
      <c r="E52" s="17"/>
      <c r="F52" s="19"/>
      <c r="G52" s="17"/>
      <c r="H52" s="19"/>
      <c r="I52" s="17"/>
      <c r="J52" s="19"/>
      <c r="K52" s="17"/>
      <c r="L52" s="17"/>
    </row>
    <row r="53" spans="1:12" s="8" customFormat="1" ht="13.5" x14ac:dyDescent="0.35">
      <c r="A53" s="19"/>
      <c r="B53" s="17"/>
      <c r="C53" s="17"/>
      <c r="D53" s="19"/>
      <c r="E53" s="17"/>
      <c r="F53" s="19"/>
      <c r="G53" s="17"/>
      <c r="H53" s="19"/>
      <c r="I53" s="17"/>
      <c r="J53" s="19"/>
      <c r="K53" s="17"/>
      <c r="L53" s="17"/>
    </row>
    <row r="54" spans="1:12" s="8" customFormat="1" ht="13.5" x14ac:dyDescent="0.35">
      <c r="A54" s="19"/>
      <c r="B54" s="17"/>
      <c r="C54" s="17"/>
      <c r="D54" s="19"/>
      <c r="E54" s="17"/>
      <c r="F54" s="19"/>
      <c r="G54" s="17"/>
      <c r="H54" s="19"/>
      <c r="I54" s="17"/>
      <c r="J54" s="19"/>
      <c r="K54" s="17"/>
      <c r="L54" s="17"/>
    </row>
    <row r="55" spans="1:12" s="8" customFormat="1" ht="13.5" x14ac:dyDescent="0.35">
      <c r="A55" s="19"/>
      <c r="B55" s="17"/>
      <c r="C55" s="17"/>
      <c r="D55" s="19"/>
      <c r="E55" s="17"/>
      <c r="F55" s="19"/>
      <c r="G55" s="17"/>
      <c r="H55" s="19"/>
      <c r="I55" s="17"/>
      <c r="J55" s="19"/>
      <c r="K55" s="17"/>
      <c r="L55" s="17"/>
    </row>
    <row r="56" spans="1:12" s="8" customFormat="1" ht="13.5" x14ac:dyDescent="0.35">
      <c r="A56" s="19"/>
      <c r="B56" s="17"/>
      <c r="C56" s="17"/>
      <c r="D56" s="19"/>
      <c r="E56" s="17"/>
      <c r="F56" s="19"/>
      <c r="G56" s="17"/>
      <c r="H56" s="19"/>
      <c r="I56" s="17"/>
      <c r="J56" s="19"/>
      <c r="K56" s="17"/>
      <c r="L56" s="17"/>
    </row>
    <row r="57" spans="1:12" s="8" customFormat="1" ht="13.5" x14ac:dyDescent="0.35">
      <c r="A57" s="19"/>
      <c r="B57" s="17"/>
      <c r="C57" s="17"/>
      <c r="D57" s="19"/>
      <c r="E57" s="17"/>
      <c r="F57" s="19"/>
      <c r="G57" s="17"/>
      <c r="H57" s="19"/>
      <c r="I57" s="17"/>
      <c r="J57" s="19"/>
      <c r="K57" s="17"/>
      <c r="L57" s="17"/>
    </row>
    <row r="58" spans="1:12" x14ac:dyDescent="0.45">
      <c r="D58" s="19"/>
      <c r="F58" s="19"/>
      <c r="H58" s="19"/>
      <c r="J58" s="19"/>
    </row>
    <row r="59" spans="1:12" x14ac:dyDescent="0.45">
      <c r="D59" s="19"/>
      <c r="F59" s="19"/>
      <c r="H59" s="19"/>
      <c r="J59" s="19"/>
    </row>
    <row r="60" spans="1:12" x14ac:dyDescent="0.45">
      <c r="D60" s="19"/>
      <c r="F60" s="19"/>
      <c r="H60" s="19"/>
      <c r="J60" s="19"/>
    </row>
    <row r="61" spans="1:12" x14ac:dyDescent="0.45">
      <c r="D61" s="19"/>
      <c r="F61" s="19"/>
      <c r="H61" s="19"/>
      <c r="J61" s="19"/>
    </row>
    <row r="62" spans="1:12" x14ac:dyDescent="0.45">
      <c r="D62" s="19"/>
      <c r="F62" s="19"/>
      <c r="H62" s="19"/>
      <c r="J62" s="19"/>
    </row>
    <row r="63" spans="1:12" x14ac:dyDescent="0.45">
      <c r="D63" s="19"/>
      <c r="F63" s="19"/>
      <c r="H63" s="19"/>
      <c r="J63" s="19"/>
    </row>
    <row r="64" spans="1:12" x14ac:dyDescent="0.45">
      <c r="D64" s="19"/>
      <c r="F64" s="19"/>
      <c r="H64" s="19"/>
      <c r="J64" s="19"/>
    </row>
    <row r="65" spans="4:10" x14ac:dyDescent="0.45">
      <c r="D65" s="19"/>
      <c r="F65" s="19"/>
      <c r="H65" s="19"/>
      <c r="J65" s="19"/>
    </row>
    <row r="66" spans="4:10" x14ac:dyDescent="0.45">
      <c r="D66" s="19"/>
      <c r="F66" s="19"/>
      <c r="H66" s="19"/>
      <c r="J66" s="19"/>
    </row>
    <row r="67" spans="4:10" x14ac:dyDescent="0.45">
      <c r="D67" s="19"/>
      <c r="F67" s="19"/>
      <c r="H67" s="19"/>
      <c r="J67" s="19"/>
    </row>
    <row r="68" spans="4:10" x14ac:dyDescent="0.45">
      <c r="D68" s="19"/>
      <c r="F68" s="19"/>
      <c r="H68" s="19"/>
      <c r="J68" s="19"/>
    </row>
    <row r="69" spans="4:10" x14ac:dyDescent="0.45">
      <c r="D69" s="19"/>
      <c r="F69" s="19"/>
      <c r="H69" s="19"/>
      <c r="J69" s="19"/>
    </row>
    <row r="70" spans="4:10" x14ac:dyDescent="0.45">
      <c r="D70" s="19"/>
      <c r="F70" s="19"/>
      <c r="H70" s="19"/>
      <c r="J70" s="19"/>
    </row>
    <row r="71" spans="4:10" x14ac:dyDescent="0.45">
      <c r="D71" s="19"/>
      <c r="F71" s="19"/>
      <c r="H71" s="19"/>
      <c r="J71" s="19"/>
    </row>
    <row r="72" spans="4:10" x14ac:dyDescent="0.45">
      <c r="D72" s="19"/>
      <c r="F72" s="19"/>
      <c r="H72" s="19"/>
      <c r="J72" s="19"/>
    </row>
    <row r="73" spans="4:10" x14ac:dyDescent="0.45">
      <c r="D73" s="19"/>
      <c r="F73" s="19"/>
      <c r="H73" s="19"/>
      <c r="J73" s="19"/>
    </row>
    <row r="74" spans="4:10" x14ac:dyDescent="0.45">
      <c r="D74" s="19"/>
      <c r="F74" s="19"/>
      <c r="H74" s="19"/>
      <c r="J74" s="19"/>
    </row>
    <row r="75" spans="4:10" x14ac:dyDescent="0.45">
      <c r="D75" s="19"/>
      <c r="F75" s="19"/>
      <c r="H75" s="19"/>
      <c r="J75" s="19"/>
    </row>
    <row r="76" spans="4:10" x14ac:dyDescent="0.45">
      <c r="D76" s="19"/>
      <c r="F76" s="19"/>
      <c r="H76" s="19"/>
      <c r="J76" s="19"/>
    </row>
    <row r="77" spans="4:10" x14ac:dyDescent="0.45">
      <c r="D77" s="19"/>
      <c r="F77" s="19"/>
      <c r="H77" s="19"/>
      <c r="J77" s="19"/>
    </row>
    <row r="78" spans="4:10" x14ac:dyDescent="0.45">
      <c r="D78" s="19"/>
      <c r="F78" s="19"/>
      <c r="H78" s="19"/>
      <c r="J78" s="19"/>
    </row>
    <row r="79" spans="4:10" x14ac:dyDescent="0.45">
      <c r="D79" s="19"/>
      <c r="F79" s="19"/>
      <c r="H79" s="19"/>
      <c r="J79" s="19"/>
    </row>
    <row r="80" spans="4:10" x14ac:dyDescent="0.45">
      <c r="D80" s="19"/>
      <c r="F80" s="19"/>
      <c r="H80" s="19"/>
      <c r="J80" s="19"/>
    </row>
    <row r="81" spans="4:10" x14ac:dyDescent="0.45">
      <c r="D81" s="19"/>
      <c r="F81" s="19"/>
      <c r="H81" s="19"/>
      <c r="J81" s="19"/>
    </row>
    <row r="82" spans="4:10" x14ac:dyDescent="0.45">
      <c r="D82" s="19"/>
      <c r="F82" s="19"/>
      <c r="H82" s="19"/>
      <c r="J82" s="19"/>
    </row>
    <row r="83" spans="4:10" x14ac:dyDescent="0.45">
      <c r="D83" s="19"/>
      <c r="F83" s="19"/>
      <c r="H83" s="19"/>
      <c r="J83" s="19"/>
    </row>
    <row r="84" spans="4:10" x14ac:dyDescent="0.45">
      <c r="D84" s="19"/>
      <c r="F84" s="19"/>
      <c r="H84" s="19"/>
      <c r="J84" s="19"/>
    </row>
    <row r="85" spans="4:10" x14ac:dyDescent="0.45">
      <c r="D85" s="19"/>
      <c r="F85" s="19"/>
      <c r="H85" s="19"/>
      <c r="J85" s="19"/>
    </row>
    <row r="86" spans="4:10" x14ac:dyDescent="0.45">
      <c r="D86" s="19"/>
      <c r="F86" s="19"/>
      <c r="H86" s="19"/>
      <c r="J86" s="19"/>
    </row>
    <row r="87" spans="4:10" x14ac:dyDescent="0.45">
      <c r="D87" s="19"/>
      <c r="F87" s="19"/>
      <c r="H87" s="19"/>
      <c r="J87" s="19"/>
    </row>
    <row r="88" spans="4:10" x14ac:dyDescent="0.45">
      <c r="D88" s="19"/>
      <c r="F88" s="19"/>
      <c r="H88" s="19"/>
      <c r="J88" s="19"/>
    </row>
    <row r="89" spans="4:10" x14ac:dyDescent="0.45">
      <c r="D89" s="19"/>
      <c r="F89" s="19"/>
      <c r="H89" s="19"/>
      <c r="J89" s="19"/>
    </row>
    <row r="90" spans="4:10" x14ac:dyDescent="0.45">
      <c r="D90" s="19"/>
      <c r="F90" s="19"/>
      <c r="H90" s="19"/>
      <c r="J90" s="19"/>
    </row>
    <row r="91" spans="4:10" x14ac:dyDescent="0.45">
      <c r="D91" s="19"/>
      <c r="F91" s="19"/>
      <c r="H91" s="19"/>
      <c r="J91" s="19"/>
    </row>
    <row r="92" spans="4:10" x14ac:dyDescent="0.45">
      <c r="D92" s="19"/>
      <c r="F92" s="19"/>
      <c r="H92" s="19"/>
      <c r="J92" s="19"/>
    </row>
    <row r="93" spans="4:10" x14ac:dyDescent="0.45">
      <c r="D93" s="19"/>
      <c r="F93" s="19"/>
      <c r="H93" s="19"/>
      <c r="J93" s="19"/>
    </row>
    <row r="94" spans="4:10" x14ac:dyDescent="0.45">
      <c r="D94" s="19"/>
      <c r="F94" s="19"/>
      <c r="H94" s="19"/>
      <c r="J94" s="19"/>
    </row>
    <row r="95" spans="4:10" x14ac:dyDescent="0.45">
      <c r="D95" s="19"/>
      <c r="F95" s="19"/>
      <c r="H95" s="19"/>
      <c r="J95" s="19"/>
    </row>
    <row r="96" spans="4:10" x14ac:dyDescent="0.45">
      <c r="D96" s="19"/>
      <c r="F96" s="19"/>
      <c r="H96" s="19"/>
      <c r="J96" s="19"/>
    </row>
    <row r="97" spans="4:10" x14ac:dyDescent="0.45">
      <c r="D97" s="19"/>
      <c r="F97" s="19"/>
      <c r="H97" s="19"/>
      <c r="J97" s="19"/>
    </row>
    <row r="98" spans="4:10" x14ac:dyDescent="0.45">
      <c r="D98" s="19"/>
      <c r="F98" s="19"/>
      <c r="H98" s="19"/>
      <c r="J98" s="19"/>
    </row>
    <row r="99" spans="4:10" x14ac:dyDescent="0.45">
      <c r="D99" s="19"/>
      <c r="F99" s="19"/>
      <c r="H99" s="19"/>
      <c r="J99" s="19"/>
    </row>
    <row r="100" spans="4:10" x14ac:dyDescent="0.45">
      <c r="D100" s="19"/>
      <c r="F100" s="19"/>
      <c r="H100" s="19"/>
      <c r="J100" s="19"/>
    </row>
    <row r="101" spans="4:10" x14ac:dyDescent="0.45">
      <c r="D101" s="19"/>
      <c r="F101" s="19"/>
      <c r="H101" s="19"/>
      <c r="J101" s="19"/>
    </row>
    <row r="102" spans="4:10" x14ac:dyDescent="0.45">
      <c r="D102" s="19"/>
      <c r="F102" s="19"/>
      <c r="H102" s="19"/>
      <c r="J102" s="19"/>
    </row>
    <row r="103" spans="4:10" x14ac:dyDescent="0.45">
      <c r="D103" s="19"/>
      <c r="F103" s="19"/>
      <c r="H103" s="19"/>
      <c r="J103" s="19"/>
    </row>
    <row r="104" spans="4:10" x14ac:dyDescent="0.45">
      <c r="D104" s="19"/>
      <c r="F104" s="19"/>
      <c r="H104" s="19"/>
      <c r="J104" s="19"/>
    </row>
    <row r="105" spans="4:10" x14ac:dyDescent="0.45">
      <c r="D105" s="19"/>
      <c r="F105" s="19"/>
      <c r="H105" s="19"/>
      <c r="J105" s="19"/>
    </row>
    <row r="106" spans="4:10" x14ac:dyDescent="0.45">
      <c r="D106" s="19"/>
      <c r="F106" s="19"/>
      <c r="H106" s="19"/>
      <c r="J106" s="19"/>
    </row>
    <row r="107" spans="4:10" x14ac:dyDescent="0.45">
      <c r="D107" s="19"/>
      <c r="F107" s="19"/>
      <c r="H107" s="19"/>
      <c r="J107" s="19"/>
    </row>
    <row r="108" spans="4:10" x14ac:dyDescent="0.45">
      <c r="D108" s="19"/>
      <c r="F108" s="19"/>
      <c r="H108" s="19"/>
      <c r="J108" s="19"/>
    </row>
    <row r="109" spans="4:10" x14ac:dyDescent="0.45">
      <c r="D109" s="19"/>
      <c r="F109" s="19"/>
      <c r="H109" s="19"/>
      <c r="J109" s="19"/>
    </row>
    <row r="110" spans="4:10" x14ac:dyDescent="0.45">
      <c r="D110" s="19"/>
      <c r="F110" s="19"/>
      <c r="H110" s="19"/>
      <c r="J110" s="19"/>
    </row>
    <row r="111" spans="4:10" x14ac:dyDescent="0.45">
      <c r="D111" s="19"/>
      <c r="F111" s="19"/>
      <c r="H111" s="19"/>
      <c r="J111" s="19"/>
    </row>
    <row r="112" spans="4:10" x14ac:dyDescent="0.45">
      <c r="D112" s="19"/>
      <c r="J112" s="19"/>
    </row>
    <row r="113" spans="4:10" x14ac:dyDescent="0.45">
      <c r="D113" s="19"/>
      <c r="J113" s="19"/>
    </row>
    <row r="114" spans="4:10" x14ac:dyDescent="0.45">
      <c r="D114" s="19"/>
      <c r="J114" s="19"/>
    </row>
    <row r="115" spans="4:10" x14ac:dyDescent="0.45">
      <c r="D115" s="19"/>
    </row>
  </sheetData>
  <sortState xmlns:xlrd2="http://schemas.microsoft.com/office/spreadsheetml/2017/richdata2" ref="A2:L44">
    <sortCondition ref="A2:A44"/>
  </sortState>
  <conditionalFormatting sqref="D1:D1048576">
    <cfRule type="containsText" dxfId="152" priority="14" operator="containsText" text="No">
      <formula>NOT(ISERROR(SEARCH("No",D1)))</formula>
    </cfRule>
    <cfRule type="containsText" dxfId="151" priority="15" operator="containsText" text="Yes">
      <formula>NOT(ISERROR(SEARCH("Yes",D1)))</formula>
    </cfRule>
  </conditionalFormatting>
  <conditionalFormatting sqref="D2:D46 F2:F46 H2:H46 J2:J46 F51:F111 H51:H111 J51:J114 D51:D115">
    <cfRule type="containsText" dxfId="150" priority="1" operator="containsText" text="Mixed/Neutral">
      <formula>NOT(ISERROR(SEARCH("Mixed/Neutral",D2)))</formula>
    </cfRule>
  </conditionalFormatting>
  <conditionalFormatting sqref="F2:F29 F31:F46 F51:F111 H2:H46 H51:H111 J2:J46 J51:J114">
    <cfRule type="containsText" dxfId="149" priority="531" operator="containsText" text="Yes">
      <formula>NOT(ISERROR(SEARCH("Yes",F2)))</formula>
    </cfRule>
  </conditionalFormatting>
  <conditionalFormatting sqref="F2:F29">
    <cfRule type="containsText" dxfId="148" priority="530" operator="containsText" text="No">
      <formula>NOT(ISERROR(SEARCH("No",F2)))</formula>
    </cfRule>
  </conditionalFormatting>
  <conditionalFormatting sqref="F31:F111">
    <cfRule type="containsText" dxfId="147" priority="6" operator="containsText" text="No">
      <formula>NOT(ISERROR(SEARCH("No",F31)))</formula>
    </cfRule>
  </conditionalFormatting>
  <conditionalFormatting sqref="F47:F50">
    <cfRule type="containsText" dxfId="146" priority="7" operator="containsText" text="Yes">
      <formula>NOT(ISERROR(SEARCH("Yes",F47)))</formula>
    </cfRule>
  </conditionalFormatting>
  <conditionalFormatting sqref="H2:H111">
    <cfRule type="containsText" dxfId="145" priority="4" operator="containsText" text="No">
      <formula>NOT(ISERROR(SEARCH("No",H2)))</formula>
    </cfRule>
  </conditionalFormatting>
  <conditionalFormatting sqref="H47:H50">
    <cfRule type="containsText" dxfId="144" priority="5" operator="containsText" text="Yes">
      <formula>NOT(ISERROR(SEARCH("Yes",H47)))</formula>
    </cfRule>
  </conditionalFormatting>
  <conditionalFormatting sqref="J2:J114">
    <cfRule type="containsText" dxfId="143" priority="2" operator="containsText" text="No">
      <formula>NOT(ISERROR(SEARCH("No",J2)))</formula>
    </cfRule>
  </conditionalFormatting>
  <conditionalFormatting sqref="J47:J50">
    <cfRule type="containsText" dxfId="142" priority="3" operator="containsText" text="Yes">
      <formula>NOT(ISERROR(SEARCH("Yes",J47)))</formula>
    </cfRule>
  </conditionalFormatting>
  <dataValidations count="1">
    <dataValidation type="list" allowBlank="1" showInputMessage="1" showErrorMessage="1" sqref="H51:H111 F51:F111 D51:D115 D2:D46 F2:F46 H2:H46 J2:J46 J51:J114" xr:uid="{3B8A1B62-53A1-42A5-BD6D-CF51C1980475}">
      <formula1>"Yes, No, N/A, Mixed/Neutral"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44DF8-16D1-48A8-BFF1-BB7C2DC27C88}">
  <dimension ref="A1:M124"/>
  <sheetViews>
    <sheetView topLeftCell="F1" zoomScale="86" zoomScaleNormal="86" workbookViewId="0">
      <pane ySplit="1" topLeftCell="A78" activePane="bottomLeft" state="frozen"/>
      <selection activeCell="E1" sqref="E1"/>
      <selection pane="bottomLeft" activeCell="M3" sqref="M3"/>
    </sheetView>
  </sheetViews>
  <sheetFormatPr defaultColWidth="9" defaultRowHeight="14.25" x14ac:dyDescent="0.45"/>
  <cols>
    <col min="1" max="1" width="33.265625" style="11" customWidth="1"/>
    <col min="2" max="2" width="23.73046875" style="11" customWidth="1"/>
    <col min="3" max="3" width="65.73046875" style="13" customWidth="1"/>
    <col min="4" max="4" width="47.265625" style="13" customWidth="1"/>
    <col min="5" max="5" width="18.265625" style="11" customWidth="1"/>
    <col min="6" max="6" width="68.59765625" style="13" customWidth="1"/>
    <col min="7" max="7" width="18.59765625" style="11" customWidth="1"/>
    <col min="8" max="8" width="38.86328125" style="13" customWidth="1"/>
    <col min="9" max="9" width="17.265625" style="11" customWidth="1"/>
    <col min="10" max="10" width="31" style="13" customWidth="1"/>
    <col min="11" max="11" width="21" style="11" customWidth="1"/>
    <col min="12" max="12" width="29" style="13" customWidth="1"/>
    <col min="13" max="13" width="48" style="13" customWidth="1"/>
    <col min="14" max="16384" width="9" style="6"/>
  </cols>
  <sheetData>
    <row r="1" spans="1:13" ht="69.400000000000006" customHeight="1" x14ac:dyDescent="0.45">
      <c r="A1" s="14" t="s">
        <v>0</v>
      </c>
      <c r="B1" s="14" t="s">
        <v>435</v>
      </c>
      <c r="C1" s="14" t="s">
        <v>287</v>
      </c>
      <c r="D1" s="18" t="s">
        <v>288</v>
      </c>
      <c r="E1" s="18" t="s">
        <v>289</v>
      </c>
      <c r="F1" s="18" t="s">
        <v>290</v>
      </c>
      <c r="G1" s="18" t="s">
        <v>291</v>
      </c>
      <c r="H1" s="18" t="s">
        <v>292</v>
      </c>
      <c r="I1" s="18" t="s">
        <v>436</v>
      </c>
      <c r="J1" s="18" t="s">
        <v>437</v>
      </c>
      <c r="K1" s="18" t="s">
        <v>295</v>
      </c>
      <c r="L1" s="18" t="s">
        <v>296</v>
      </c>
      <c r="M1" s="18" t="s">
        <v>297</v>
      </c>
    </row>
    <row r="2" spans="1:13" s="8" customFormat="1" ht="81" x14ac:dyDescent="0.35">
      <c r="A2" s="15" t="s">
        <v>22</v>
      </c>
      <c r="B2" s="15" t="s">
        <v>438</v>
      </c>
      <c r="C2" s="16" t="s">
        <v>439</v>
      </c>
      <c r="D2" s="16" t="s">
        <v>440</v>
      </c>
      <c r="E2" s="15" t="s">
        <v>9</v>
      </c>
      <c r="F2" s="16" t="s">
        <v>441</v>
      </c>
      <c r="G2" s="15" t="s">
        <v>9</v>
      </c>
      <c r="H2" s="16" t="s">
        <v>442</v>
      </c>
      <c r="I2" s="15" t="s">
        <v>9</v>
      </c>
      <c r="J2" s="16" t="s">
        <v>443</v>
      </c>
      <c r="K2" s="15" t="s">
        <v>9</v>
      </c>
      <c r="L2" s="16"/>
      <c r="M2" s="16"/>
    </row>
    <row r="3" spans="1:13" s="8" customFormat="1" ht="108" x14ac:dyDescent="0.35">
      <c r="A3" s="15" t="s">
        <v>24</v>
      </c>
      <c r="B3" s="15" t="s">
        <v>444</v>
      </c>
      <c r="C3" s="16" t="s">
        <v>445</v>
      </c>
      <c r="D3" s="16" t="s">
        <v>446</v>
      </c>
      <c r="E3" s="19" t="s">
        <v>10</v>
      </c>
      <c r="F3" s="16" t="s">
        <v>447</v>
      </c>
      <c r="G3" s="19" t="s">
        <v>10</v>
      </c>
      <c r="H3" s="16" t="s">
        <v>448</v>
      </c>
      <c r="I3" s="29" t="s">
        <v>328</v>
      </c>
      <c r="J3" s="13"/>
      <c r="K3" s="29" t="s">
        <v>8</v>
      </c>
      <c r="L3" s="13"/>
      <c r="M3" s="13"/>
    </row>
    <row r="4" spans="1:13" s="7" customFormat="1" ht="67.5" x14ac:dyDescent="0.35">
      <c r="A4" s="15" t="s">
        <v>25</v>
      </c>
      <c r="B4" s="15" t="s">
        <v>180</v>
      </c>
      <c r="C4" s="16"/>
      <c r="D4" s="16"/>
      <c r="E4" s="48" t="s">
        <v>8</v>
      </c>
      <c r="F4" s="16" t="s">
        <v>449</v>
      </c>
      <c r="G4" s="15" t="s">
        <v>9</v>
      </c>
      <c r="H4" s="16"/>
      <c r="I4" s="48" t="s">
        <v>8</v>
      </c>
      <c r="J4" s="16"/>
      <c r="K4" s="48" t="s">
        <v>8</v>
      </c>
      <c r="L4" s="16"/>
      <c r="M4" s="16"/>
    </row>
    <row r="5" spans="1:13" s="7" customFormat="1" ht="81" x14ac:dyDescent="0.35">
      <c r="A5" s="15" t="s">
        <v>26</v>
      </c>
      <c r="B5" s="15" t="s">
        <v>450</v>
      </c>
      <c r="C5" s="16" t="s">
        <v>451</v>
      </c>
      <c r="D5" s="13"/>
      <c r="E5" s="29" t="s">
        <v>8</v>
      </c>
      <c r="F5" s="13"/>
      <c r="G5" s="29" t="s">
        <v>8</v>
      </c>
      <c r="H5" s="13"/>
      <c r="I5" s="29" t="s">
        <v>8</v>
      </c>
      <c r="J5" s="16" t="s">
        <v>452</v>
      </c>
      <c r="K5" s="29" t="s">
        <v>328</v>
      </c>
      <c r="L5" s="13"/>
      <c r="M5" s="13"/>
    </row>
    <row r="6" spans="1:13" s="7" customFormat="1" ht="81" x14ac:dyDescent="0.35">
      <c r="A6" s="15" t="s">
        <v>28</v>
      </c>
      <c r="B6" s="15" t="s">
        <v>438</v>
      </c>
      <c r="C6" s="16" t="s">
        <v>453</v>
      </c>
      <c r="D6" s="13"/>
      <c r="E6" s="29" t="s">
        <v>8</v>
      </c>
      <c r="F6" s="13"/>
      <c r="G6" s="29" t="s">
        <v>8</v>
      </c>
      <c r="H6" s="13"/>
      <c r="I6" s="29" t="s">
        <v>8</v>
      </c>
      <c r="J6" s="13"/>
      <c r="K6" s="29" t="s">
        <v>8</v>
      </c>
      <c r="L6" s="13"/>
      <c r="M6" s="13"/>
    </row>
    <row r="7" spans="1:13" s="7" customFormat="1" ht="81" x14ac:dyDescent="0.35">
      <c r="A7" s="15" t="s">
        <v>29</v>
      </c>
      <c r="B7" s="15" t="s">
        <v>88</v>
      </c>
      <c r="C7" s="16" t="s">
        <v>454</v>
      </c>
      <c r="D7" s="16"/>
      <c r="E7" s="48" t="s">
        <v>8</v>
      </c>
      <c r="F7" s="16" t="s">
        <v>455</v>
      </c>
      <c r="G7" s="15" t="s">
        <v>9</v>
      </c>
      <c r="H7" s="16"/>
      <c r="I7" s="48" t="s">
        <v>8</v>
      </c>
      <c r="J7" s="16"/>
      <c r="K7" s="48" t="s">
        <v>8</v>
      </c>
      <c r="L7" s="16"/>
      <c r="M7" s="16" t="s">
        <v>456</v>
      </c>
    </row>
    <row r="8" spans="1:13" s="7" customFormat="1" ht="94.5" x14ac:dyDescent="0.35">
      <c r="A8" s="15" t="s">
        <v>31</v>
      </c>
      <c r="B8" s="15" t="s">
        <v>457</v>
      </c>
      <c r="C8" s="16"/>
      <c r="D8" s="16" t="s">
        <v>458</v>
      </c>
      <c r="E8" s="19" t="s">
        <v>9</v>
      </c>
      <c r="F8" s="16" t="s">
        <v>459</v>
      </c>
      <c r="G8" s="19" t="s">
        <v>9</v>
      </c>
      <c r="H8" s="16"/>
      <c r="I8" s="29" t="s">
        <v>8</v>
      </c>
      <c r="J8" s="16"/>
      <c r="K8" s="29" t="s">
        <v>8</v>
      </c>
      <c r="L8" s="16"/>
      <c r="M8" s="16"/>
    </row>
    <row r="9" spans="1:13" s="7" customFormat="1" ht="175.5" x14ac:dyDescent="0.35">
      <c r="A9" s="15" t="s">
        <v>32</v>
      </c>
      <c r="B9" s="15" t="s">
        <v>460</v>
      </c>
      <c r="C9" s="16" t="s">
        <v>461</v>
      </c>
      <c r="D9" s="16" t="s">
        <v>462</v>
      </c>
      <c r="E9" s="15" t="s">
        <v>9</v>
      </c>
      <c r="F9" s="16" t="s">
        <v>463</v>
      </c>
      <c r="G9" s="15" t="s">
        <v>9</v>
      </c>
      <c r="H9" s="16" t="s">
        <v>464</v>
      </c>
      <c r="I9" s="15" t="s">
        <v>9</v>
      </c>
      <c r="J9" s="16" t="s">
        <v>465</v>
      </c>
      <c r="K9" s="15" t="s">
        <v>9</v>
      </c>
      <c r="L9" s="16"/>
      <c r="M9" s="16" t="s">
        <v>466</v>
      </c>
    </row>
    <row r="10" spans="1:13" s="7" customFormat="1" ht="27" x14ac:dyDescent="0.35">
      <c r="A10" s="15" t="s">
        <v>34</v>
      </c>
      <c r="B10" s="15" t="s">
        <v>88</v>
      </c>
      <c r="C10" s="16" t="s">
        <v>467</v>
      </c>
      <c r="D10" s="16"/>
      <c r="E10" s="29" t="s">
        <v>8</v>
      </c>
      <c r="F10" s="16" t="s">
        <v>468</v>
      </c>
      <c r="G10" s="19" t="s">
        <v>10</v>
      </c>
      <c r="H10" s="16"/>
      <c r="I10" s="29" t="s">
        <v>8</v>
      </c>
      <c r="J10" s="16"/>
      <c r="K10" s="29" t="s">
        <v>8</v>
      </c>
      <c r="L10" s="16"/>
      <c r="M10" s="16"/>
    </row>
    <row r="11" spans="1:13" s="7" customFormat="1" ht="67.5" x14ac:dyDescent="0.35">
      <c r="A11" s="15" t="s">
        <v>37</v>
      </c>
      <c r="B11" s="15" t="s">
        <v>180</v>
      </c>
      <c r="C11" s="16" t="s">
        <v>469</v>
      </c>
      <c r="D11" s="16"/>
      <c r="E11" s="48" t="s">
        <v>8</v>
      </c>
      <c r="F11" s="16" t="s">
        <v>470</v>
      </c>
      <c r="G11" s="15" t="s">
        <v>10</v>
      </c>
      <c r="H11" s="16" t="s">
        <v>471</v>
      </c>
      <c r="I11" s="15" t="s">
        <v>10</v>
      </c>
      <c r="J11" s="16" t="s">
        <v>472</v>
      </c>
      <c r="K11" s="15" t="s">
        <v>10</v>
      </c>
      <c r="L11" s="16"/>
      <c r="M11" s="16"/>
    </row>
    <row r="12" spans="1:13" s="7" customFormat="1" ht="67.5" x14ac:dyDescent="0.35">
      <c r="A12" s="15" t="s">
        <v>38</v>
      </c>
      <c r="B12" s="19" t="s">
        <v>180</v>
      </c>
      <c r="C12" s="16" t="s">
        <v>473</v>
      </c>
      <c r="D12" s="17"/>
      <c r="E12" s="29" t="s">
        <v>8</v>
      </c>
      <c r="F12" s="16" t="s">
        <v>474</v>
      </c>
      <c r="G12" s="19" t="s">
        <v>10</v>
      </c>
      <c r="H12" s="17"/>
      <c r="I12" s="29" t="s">
        <v>8</v>
      </c>
      <c r="J12" s="17"/>
      <c r="K12" s="29" t="s">
        <v>8</v>
      </c>
      <c r="L12" s="16" t="s">
        <v>475</v>
      </c>
      <c r="M12" s="17"/>
    </row>
    <row r="13" spans="1:13" ht="54" x14ac:dyDescent="0.45">
      <c r="A13" s="15" t="s">
        <v>40</v>
      </c>
      <c r="B13" s="15" t="s">
        <v>457</v>
      </c>
      <c r="C13" s="16" t="s">
        <v>476</v>
      </c>
      <c r="D13" s="16"/>
      <c r="E13" s="48" t="s">
        <v>8</v>
      </c>
      <c r="F13" s="16"/>
      <c r="G13" s="48" t="s">
        <v>8</v>
      </c>
      <c r="H13" s="16" t="s">
        <v>477</v>
      </c>
      <c r="I13" s="48" t="s">
        <v>328</v>
      </c>
      <c r="J13" s="16" t="s">
        <v>478</v>
      </c>
      <c r="K13" s="15" t="s">
        <v>10</v>
      </c>
      <c r="L13" s="16"/>
      <c r="M13" s="16"/>
    </row>
    <row r="14" spans="1:13" ht="94.5" x14ac:dyDescent="0.45">
      <c r="A14" s="15" t="s">
        <v>44</v>
      </c>
      <c r="B14" s="19" t="s">
        <v>479</v>
      </c>
      <c r="C14" s="16" t="s">
        <v>480</v>
      </c>
      <c r="D14" s="17"/>
      <c r="E14" s="29" t="s">
        <v>8</v>
      </c>
      <c r="F14" s="16" t="s">
        <v>481</v>
      </c>
      <c r="G14" s="19" t="s">
        <v>9</v>
      </c>
      <c r="H14" s="17"/>
      <c r="I14" s="29" t="s">
        <v>8</v>
      </c>
      <c r="J14" s="16" t="s">
        <v>482</v>
      </c>
      <c r="K14" s="29" t="s">
        <v>328</v>
      </c>
      <c r="L14" s="17"/>
      <c r="M14" s="17"/>
    </row>
    <row r="15" spans="1:13" s="7" customFormat="1" ht="135" x14ac:dyDescent="0.35">
      <c r="A15" s="15" t="s">
        <v>47</v>
      </c>
      <c r="B15" s="15" t="s">
        <v>444</v>
      </c>
      <c r="C15" s="16" t="s">
        <v>483</v>
      </c>
      <c r="D15" s="16"/>
      <c r="E15" s="48" t="s">
        <v>8</v>
      </c>
      <c r="F15" s="16"/>
      <c r="G15" s="48" t="s">
        <v>8</v>
      </c>
      <c r="H15" s="16" t="s">
        <v>484</v>
      </c>
      <c r="I15" s="48" t="s">
        <v>328</v>
      </c>
      <c r="J15" s="16" t="s">
        <v>485</v>
      </c>
      <c r="K15" s="15" t="s">
        <v>9</v>
      </c>
      <c r="L15" s="16"/>
      <c r="M15" s="16"/>
    </row>
    <row r="16" spans="1:13" s="7" customFormat="1" ht="216" x14ac:dyDescent="0.35">
      <c r="A16" s="15" t="s">
        <v>50</v>
      </c>
      <c r="B16" s="15" t="s">
        <v>444</v>
      </c>
      <c r="C16" s="16" t="s">
        <v>486</v>
      </c>
      <c r="D16" s="16" t="s">
        <v>487</v>
      </c>
      <c r="E16" s="15" t="s">
        <v>9</v>
      </c>
      <c r="F16" s="16" t="s">
        <v>488</v>
      </c>
      <c r="G16" s="15" t="s">
        <v>9</v>
      </c>
      <c r="H16" s="16" t="s">
        <v>489</v>
      </c>
      <c r="I16" s="15" t="s">
        <v>9</v>
      </c>
      <c r="J16" s="16" t="s">
        <v>490</v>
      </c>
      <c r="K16" s="48" t="s">
        <v>328</v>
      </c>
      <c r="L16" s="16"/>
      <c r="M16" s="16"/>
    </row>
    <row r="17" spans="1:13" s="7" customFormat="1" ht="81" x14ac:dyDescent="0.35">
      <c r="A17" s="15" t="s">
        <v>51</v>
      </c>
      <c r="B17" s="15" t="s">
        <v>444</v>
      </c>
      <c r="C17" s="16" t="s">
        <v>491</v>
      </c>
      <c r="D17" s="16"/>
      <c r="E17" s="29" t="s">
        <v>8</v>
      </c>
      <c r="F17" s="16" t="s">
        <v>492</v>
      </c>
      <c r="G17" s="29" t="s">
        <v>10</v>
      </c>
      <c r="H17" s="16"/>
      <c r="I17" s="29" t="s">
        <v>8</v>
      </c>
      <c r="J17" s="16" t="s">
        <v>493</v>
      </c>
      <c r="K17" s="48" t="s">
        <v>328</v>
      </c>
      <c r="L17" s="16"/>
      <c r="M17" s="16"/>
    </row>
    <row r="18" spans="1:13" s="7" customFormat="1" ht="175.5" x14ac:dyDescent="0.35">
      <c r="A18" s="15" t="s">
        <v>52</v>
      </c>
      <c r="B18" s="15" t="s">
        <v>444</v>
      </c>
      <c r="C18" s="16" t="s">
        <v>494</v>
      </c>
      <c r="D18" s="16" t="s">
        <v>495</v>
      </c>
      <c r="E18" s="19" t="s">
        <v>9</v>
      </c>
      <c r="F18" s="13"/>
      <c r="G18" s="29" t="s">
        <v>8</v>
      </c>
      <c r="H18" s="16" t="s">
        <v>496</v>
      </c>
      <c r="I18" s="19" t="s">
        <v>10</v>
      </c>
      <c r="J18" s="16" t="s">
        <v>497</v>
      </c>
      <c r="K18" s="19" t="s">
        <v>9</v>
      </c>
      <c r="L18" s="13"/>
      <c r="M18" s="13"/>
    </row>
    <row r="19" spans="1:13" s="7" customFormat="1" ht="135" x14ac:dyDescent="0.35">
      <c r="A19" s="15" t="s">
        <v>56</v>
      </c>
      <c r="B19" s="19" t="s">
        <v>444</v>
      </c>
      <c r="C19" s="16" t="s">
        <v>498</v>
      </c>
      <c r="D19" s="16" t="s">
        <v>499</v>
      </c>
      <c r="E19" s="19" t="s">
        <v>10</v>
      </c>
      <c r="F19" s="16" t="s">
        <v>500</v>
      </c>
      <c r="G19" s="19" t="s">
        <v>10</v>
      </c>
      <c r="H19" s="16" t="s">
        <v>501</v>
      </c>
      <c r="I19" s="19" t="s">
        <v>9</v>
      </c>
      <c r="J19" s="16" t="s">
        <v>502</v>
      </c>
      <c r="K19" s="29" t="s">
        <v>328</v>
      </c>
      <c r="L19" s="13"/>
      <c r="M19" s="13"/>
    </row>
    <row r="20" spans="1:13" s="7" customFormat="1" ht="108" x14ac:dyDescent="0.35">
      <c r="A20" s="15" t="s">
        <v>59</v>
      </c>
      <c r="B20" s="15" t="s">
        <v>438</v>
      </c>
      <c r="C20" s="16" t="s">
        <v>503</v>
      </c>
      <c r="D20" s="16" t="s">
        <v>504</v>
      </c>
      <c r="E20" s="15" t="s">
        <v>9</v>
      </c>
      <c r="F20" s="16" t="s">
        <v>505</v>
      </c>
      <c r="G20" s="15" t="s">
        <v>9</v>
      </c>
      <c r="H20" s="16"/>
      <c r="I20" s="48" t="s">
        <v>8</v>
      </c>
      <c r="J20" s="16" t="s">
        <v>506</v>
      </c>
      <c r="K20" s="48" t="s">
        <v>328</v>
      </c>
      <c r="L20" s="16"/>
      <c r="M20" s="16"/>
    </row>
    <row r="21" spans="1:13" s="7" customFormat="1" ht="108" x14ac:dyDescent="0.35">
      <c r="A21" s="19" t="s">
        <v>60</v>
      </c>
      <c r="B21" s="15" t="s">
        <v>88</v>
      </c>
      <c r="C21" s="16" t="s">
        <v>507</v>
      </c>
      <c r="D21" s="17"/>
      <c r="E21" s="29" t="s">
        <v>8</v>
      </c>
      <c r="F21" s="16" t="s">
        <v>508</v>
      </c>
      <c r="G21" s="19" t="s">
        <v>9</v>
      </c>
      <c r="H21" s="17"/>
      <c r="I21" s="29" t="s">
        <v>8</v>
      </c>
      <c r="J21" s="17"/>
      <c r="K21" s="29" t="s">
        <v>8</v>
      </c>
      <c r="L21" s="17"/>
      <c r="M21" s="16" t="s">
        <v>509</v>
      </c>
    </row>
    <row r="22" spans="1:13" s="7" customFormat="1" ht="108" x14ac:dyDescent="0.35">
      <c r="A22" s="19" t="s">
        <v>61</v>
      </c>
      <c r="B22" s="19" t="s">
        <v>479</v>
      </c>
      <c r="C22" s="16" t="s">
        <v>510</v>
      </c>
      <c r="D22" s="16" t="s">
        <v>511</v>
      </c>
      <c r="E22" s="19" t="s">
        <v>9</v>
      </c>
      <c r="F22" s="16" t="s">
        <v>512</v>
      </c>
      <c r="G22" s="19" t="s">
        <v>9</v>
      </c>
      <c r="H22" s="17"/>
      <c r="I22" s="29" t="s">
        <v>8</v>
      </c>
      <c r="J22" s="17"/>
      <c r="K22" s="29" t="s">
        <v>8</v>
      </c>
      <c r="L22" s="16" t="s">
        <v>513</v>
      </c>
      <c r="M22" s="17"/>
    </row>
    <row r="23" spans="1:13" s="7" customFormat="1" ht="108" x14ac:dyDescent="0.35">
      <c r="A23" s="15" t="s">
        <v>62</v>
      </c>
      <c r="B23" s="15" t="s">
        <v>457</v>
      </c>
      <c r="C23" s="16" t="s">
        <v>514</v>
      </c>
      <c r="D23" s="16"/>
      <c r="E23" s="29" t="s">
        <v>8</v>
      </c>
      <c r="F23" s="16" t="s">
        <v>515</v>
      </c>
      <c r="G23" s="19" t="s">
        <v>10</v>
      </c>
      <c r="H23" s="16"/>
      <c r="I23" s="48" t="s">
        <v>8</v>
      </c>
      <c r="J23" s="16" t="s">
        <v>516</v>
      </c>
      <c r="K23" s="19" t="s">
        <v>9</v>
      </c>
      <c r="L23" s="16"/>
      <c r="M23" s="16"/>
    </row>
    <row r="24" spans="1:13" s="7" customFormat="1" ht="212.25" customHeight="1" x14ac:dyDescent="0.35">
      <c r="A24" s="15" t="s">
        <v>68</v>
      </c>
      <c r="B24" s="15" t="s">
        <v>180</v>
      </c>
      <c r="C24" s="16" t="s">
        <v>517</v>
      </c>
      <c r="D24" s="16" t="s">
        <v>518</v>
      </c>
      <c r="E24" s="48" t="s">
        <v>328</v>
      </c>
      <c r="F24" s="16" t="s">
        <v>519</v>
      </c>
      <c r="G24" s="48" t="s">
        <v>328</v>
      </c>
      <c r="H24" s="16"/>
      <c r="I24" s="48" t="s">
        <v>8</v>
      </c>
      <c r="J24" s="16"/>
      <c r="K24" s="48" t="s">
        <v>8</v>
      </c>
      <c r="L24" s="16"/>
      <c r="M24" s="16"/>
    </row>
    <row r="25" spans="1:13" s="7" customFormat="1" ht="54" x14ac:dyDescent="0.35">
      <c r="A25" s="15" t="s">
        <v>69</v>
      </c>
      <c r="B25" s="15" t="s">
        <v>450</v>
      </c>
      <c r="C25" s="16" t="s">
        <v>520</v>
      </c>
      <c r="D25" s="16" t="s">
        <v>521</v>
      </c>
      <c r="E25" s="15" t="s">
        <v>10</v>
      </c>
      <c r="F25" s="16"/>
      <c r="G25" s="48" t="s">
        <v>8</v>
      </c>
      <c r="H25" s="16" t="s">
        <v>522</v>
      </c>
      <c r="I25" s="48" t="s">
        <v>328</v>
      </c>
      <c r="J25" s="16"/>
      <c r="K25" s="48" t="s">
        <v>8</v>
      </c>
      <c r="L25" s="16"/>
      <c r="M25" s="16"/>
    </row>
    <row r="26" spans="1:13" s="7" customFormat="1" ht="81" x14ac:dyDescent="0.35">
      <c r="A26" s="15" t="s">
        <v>71</v>
      </c>
      <c r="B26" s="15" t="s">
        <v>457</v>
      </c>
      <c r="C26" s="16" t="s">
        <v>523</v>
      </c>
      <c r="D26" s="13"/>
      <c r="E26" s="29" t="s">
        <v>8</v>
      </c>
      <c r="F26" s="13"/>
      <c r="G26" s="29" t="s">
        <v>8</v>
      </c>
      <c r="H26" s="13"/>
      <c r="I26" s="29" t="s">
        <v>8</v>
      </c>
      <c r="J26" s="13"/>
      <c r="K26" s="29" t="s">
        <v>8</v>
      </c>
      <c r="L26" s="13"/>
      <c r="M26" s="13"/>
    </row>
    <row r="27" spans="1:13" s="7" customFormat="1" ht="81" x14ac:dyDescent="0.35">
      <c r="A27" s="15" t="s">
        <v>74</v>
      </c>
      <c r="B27" s="15" t="s">
        <v>457</v>
      </c>
      <c r="C27" s="16" t="s">
        <v>524</v>
      </c>
      <c r="D27" s="16"/>
      <c r="E27" s="48" t="s">
        <v>8</v>
      </c>
      <c r="F27" s="16"/>
      <c r="G27" s="48" t="s">
        <v>8</v>
      </c>
      <c r="H27" s="16"/>
      <c r="I27" s="48" t="s">
        <v>8</v>
      </c>
      <c r="J27" s="16"/>
      <c r="K27" s="48" t="s">
        <v>8</v>
      </c>
      <c r="L27" s="16"/>
      <c r="M27" s="16"/>
    </row>
    <row r="28" spans="1:13" s="7" customFormat="1" ht="94.5" x14ac:dyDescent="0.35">
      <c r="A28" s="15" t="s">
        <v>76</v>
      </c>
      <c r="B28" s="15" t="s">
        <v>525</v>
      </c>
      <c r="C28" s="16" t="s">
        <v>526</v>
      </c>
      <c r="D28" s="16" t="s">
        <v>527</v>
      </c>
      <c r="E28" s="29" t="s">
        <v>328</v>
      </c>
      <c r="F28" s="16"/>
      <c r="G28" s="29" t="s">
        <v>8</v>
      </c>
      <c r="H28" s="16"/>
      <c r="I28" s="29" t="s">
        <v>8</v>
      </c>
      <c r="J28" s="16"/>
      <c r="K28" s="29" t="s">
        <v>8</v>
      </c>
      <c r="L28" s="16" t="s">
        <v>527</v>
      </c>
      <c r="M28" s="16"/>
    </row>
    <row r="29" spans="1:13" s="7" customFormat="1" ht="148.5" x14ac:dyDescent="0.35">
      <c r="A29" s="15" t="s">
        <v>77</v>
      </c>
      <c r="B29" s="15" t="s">
        <v>528</v>
      </c>
      <c r="C29" s="16" t="s">
        <v>529</v>
      </c>
      <c r="D29" s="16"/>
      <c r="E29" s="29" t="s">
        <v>8</v>
      </c>
      <c r="F29" s="16" t="s">
        <v>530</v>
      </c>
      <c r="G29" s="29" t="s">
        <v>328</v>
      </c>
      <c r="H29" s="16"/>
      <c r="I29" s="29" t="s">
        <v>8</v>
      </c>
      <c r="J29" s="16"/>
      <c r="K29" s="29" t="s">
        <v>8</v>
      </c>
      <c r="L29" s="16"/>
      <c r="M29" s="16"/>
    </row>
    <row r="30" spans="1:13" s="8" customFormat="1" ht="67.5" x14ac:dyDescent="0.35">
      <c r="A30" s="15" t="s">
        <v>79</v>
      </c>
      <c r="B30" s="15" t="s">
        <v>180</v>
      </c>
      <c r="C30" s="16" t="s">
        <v>531</v>
      </c>
      <c r="D30" s="13"/>
      <c r="E30" s="29" t="s">
        <v>8</v>
      </c>
      <c r="F30" s="16" t="s">
        <v>532</v>
      </c>
      <c r="G30" s="29" t="s">
        <v>328</v>
      </c>
      <c r="H30" s="13"/>
      <c r="I30" s="29" t="s">
        <v>8</v>
      </c>
      <c r="J30" s="16" t="s">
        <v>533</v>
      </c>
      <c r="K30" s="29" t="s">
        <v>328</v>
      </c>
      <c r="L30" s="13"/>
      <c r="M30" s="13"/>
    </row>
    <row r="31" spans="1:13" ht="108" x14ac:dyDescent="0.45">
      <c r="A31" s="15" t="s">
        <v>80</v>
      </c>
      <c r="B31" s="15" t="s">
        <v>88</v>
      </c>
      <c r="C31" s="16" t="s">
        <v>534</v>
      </c>
      <c r="D31" s="16" t="s">
        <v>535</v>
      </c>
      <c r="E31" s="19" t="s">
        <v>9</v>
      </c>
      <c r="G31" s="29" t="s">
        <v>8</v>
      </c>
      <c r="I31" s="29" t="s">
        <v>8</v>
      </c>
      <c r="K31" s="29" t="s">
        <v>8</v>
      </c>
    </row>
    <row r="32" spans="1:13" ht="81" x14ac:dyDescent="0.45">
      <c r="A32" s="15" t="s">
        <v>87</v>
      </c>
      <c r="B32" s="15" t="s">
        <v>88</v>
      </c>
      <c r="C32" s="16" t="s">
        <v>536</v>
      </c>
      <c r="D32" s="16" t="s">
        <v>537</v>
      </c>
      <c r="E32" s="19" t="s">
        <v>9</v>
      </c>
      <c r="F32" s="16" t="s">
        <v>538</v>
      </c>
      <c r="G32" s="19" t="s">
        <v>9</v>
      </c>
      <c r="H32" s="16"/>
      <c r="I32" s="29" t="s">
        <v>8</v>
      </c>
      <c r="J32" s="16"/>
      <c r="K32" s="29" t="s">
        <v>8</v>
      </c>
      <c r="L32" s="16"/>
      <c r="M32" s="16"/>
    </row>
    <row r="33" spans="1:13" ht="54" x14ac:dyDescent="0.45">
      <c r="A33" s="19" t="s">
        <v>89</v>
      </c>
      <c r="B33" s="19" t="s">
        <v>539</v>
      </c>
      <c r="C33" s="16" t="s">
        <v>540</v>
      </c>
      <c r="D33" s="17"/>
      <c r="E33" s="19" t="s">
        <v>9</v>
      </c>
      <c r="F33" s="17"/>
      <c r="G33" s="29" t="s">
        <v>8</v>
      </c>
      <c r="H33" s="17"/>
      <c r="I33" s="29" t="s">
        <v>8</v>
      </c>
      <c r="J33" s="17"/>
      <c r="K33" s="29" t="s">
        <v>8</v>
      </c>
      <c r="L33" s="17"/>
      <c r="M33" s="17"/>
    </row>
    <row r="34" spans="1:13" ht="54" x14ac:dyDescent="0.45">
      <c r="A34" s="15" t="s">
        <v>90</v>
      </c>
      <c r="B34" s="15" t="s">
        <v>95</v>
      </c>
      <c r="C34" s="16" t="s">
        <v>541</v>
      </c>
      <c r="D34" s="16" t="s">
        <v>542</v>
      </c>
      <c r="E34" s="19" t="s">
        <v>9</v>
      </c>
      <c r="F34" s="16" t="s">
        <v>543</v>
      </c>
      <c r="G34" s="19" t="s">
        <v>9</v>
      </c>
      <c r="H34" s="16"/>
      <c r="I34" s="29" t="s">
        <v>8</v>
      </c>
      <c r="J34" s="16"/>
      <c r="K34" s="29" t="s">
        <v>8</v>
      </c>
      <c r="L34" s="16"/>
      <c r="M34" s="16"/>
    </row>
    <row r="35" spans="1:13" s="8" customFormat="1" ht="162" x14ac:dyDescent="0.35">
      <c r="A35" s="15" t="s">
        <v>91</v>
      </c>
      <c r="B35" s="15" t="s">
        <v>95</v>
      </c>
      <c r="C35" s="16" t="s">
        <v>544</v>
      </c>
      <c r="D35" s="16" t="s">
        <v>545</v>
      </c>
      <c r="E35" s="19" t="s">
        <v>9</v>
      </c>
      <c r="F35" s="16" t="s">
        <v>546</v>
      </c>
      <c r="G35" s="19" t="s">
        <v>9</v>
      </c>
      <c r="H35" s="16"/>
      <c r="I35" s="29" t="s">
        <v>8</v>
      </c>
      <c r="J35" s="16"/>
      <c r="K35" s="29" t="s">
        <v>8</v>
      </c>
      <c r="L35" s="16"/>
      <c r="M35" s="16"/>
    </row>
    <row r="36" spans="1:13" ht="27" x14ac:dyDescent="0.45">
      <c r="A36" s="15" t="s">
        <v>98</v>
      </c>
      <c r="B36" s="15" t="s">
        <v>444</v>
      </c>
      <c r="C36" s="16" t="s">
        <v>547</v>
      </c>
      <c r="D36" s="16"/>
      <c r="E36" s="48" t="s">
        <v>8</v>
      </c>
      <c r="F36" s="16"/>
      <c r="G36" s="48" t="s">
        <v>8</v>
      </c>
      <c r="H36" s="16"/>
      <c r="I36" s="48" t="s">
        <v>8</v>
      </c>
      <c r="J36" s="16"/>
      <c r="K36" s="48" t="s">
        <v>8</v>
      </c>
      <c r="L36" s="16"/>
      <c r="M36" s="16"/>
    </row>
    <row r="37" spans="1:13" ht="108" x14ac:dyDescent="0.45">
      <c r="A37" s="15" t="s">
        <v>102</v>
      </c>
      <c r="B37" s="15" t="s">
        <v>460</v>
      </c>
      <c r="C37" s="16" t="s">
        <v>548</v>
      </c>
      <c r="D37" s="16" t="s">
        <v>549</v>
      </c>
      <c r="E37" s="19" t="s">
        <v>9</v>
      </c>
      <c r="G37" s="29" t="s">
        <v>8</v>
      </c>
      <c r="H37" s="16" t="s">
        <v>550</v>
      </c>
      <c r="I37" s="19" t="s">
        <v>9</v>
      </c>
      <c r="J37" s="16" t="s">
        <v>551</v>
      </c>
      <c r="K37" s="19" t="s">
        <v>9</v>
      </c>
    </row>
    <row r="38" spans="1:13" ht="54" x14ac:dyDescent="0.45">
      <c r="A38" s="15" t="s">
        <v>103</v>
      </c>
      <c r="B38" s="19" t="s">
        <v>460</v>
      </c>
      <c r="C38" s="16" t="s">
        <v>552</v>
      </c>
      <c r="D38" s="17"/>
      <c r="E38" s="29" t="s">
        <v>8</v>
      </c>
      <c r="F38" s="16" t="s">
        <v>553</v>
      </c>
      <c r="G38" s="19" t="s">
        <v>10</v>
      </c>
      <c r="H38" s="17"/>
      <c r="I38" s="29" t="s">
        <v>8</v>
      </c>
      <c r="J38" s="17"/>
      <c r="K38" s="29" t="s">
        <v>8</v>
      </c>
      <c r="L38" s="16"/>
      <c r="M38" s="16"/>
    </row>
    <row r="39" spans="1:13" ht="175.5" x14ac:dyDescent="0.45">
      <c r="A39" s="15" t="s">
        <v>104</v>
      </c>
      <c r="B39" s="15" t="s">
        <v>438</v>
      </c>
      <c r="C39" s="16" t="s">
        <v>554</v>
      </c>
      <c r="D39" s="16" t="s">
        <v>555</v>
      </c>
      <c r="E39" s="15" t="s">
        <v>10</v>
      </c>
      <c r="F39" s="16" t="s">
        <v>556</v>
      </c>
      <c r="G39" s="15" t="s">
        <v>10</v>
      </c>
      <c r="H39" s="16"/>
      <c r="I39" s="48" t="s">
        <v>8</v>
      </c>
      <c r="J39" s="16" t="s">
        <v>557</v>
      </c>
      <c r="K39" s="15" t="s">
        <v>10</v>
      </c>
      <c r="L39" s="16" t="s">
        <v>558</v>
      </c>
      <c r="M39" s="16"/>
    </row>
    <row r="40" spans="1:13" s="7" customFormat="1" ht="67.5" x14ac:dyDescent="0.35">
      <c r="A40" s="15" t="s">
        <v>107</v>
      </c>
      <c r="B40" s="15" t="s">
        <v>559</v>
      </c>
      <c r="C40" s="16" t="s">
        <v>560</v>
      </c>
      <c r="D40" s="16"/>
      <c r="E40" s="29" t="s">
        <v>8</v>
      </c>
      <c r="F40" s="16" t="s">
        <v>561</v>
      </c>
      <c r="G40" s="19" t="s">
        <v>9</v>
      </c>
      <c r="H40" s="16" t="s">
        <v>562</v>
      </c>
      <c r="I40" s="29" t="s">
        <v>328</v>
      </c>
      <c r="J40" s="16" t="s">
        <v>563</v>
      </c>
      <c r="K40" s="29" t="s">
        <v>328</v>
      </c>
      <c r="L40" s="16"/>
      <c r="M40" s="16"/>
    </row>
    <row r="41" spans="1:13" s="7" customFormat="1" ht="54" x14ac:dyDescent="0.35">
      <c r="A41" s="15" t="s">
        <v>118</v>
      </c>
      <c r="B41" s="15" t="s">
        <v>564</v>
      </c>
      <c r="C41" s="16" t="s">
        <v>565</v>
      </c>
      <c r="D41" s="16"/>
      <c r="E41" s="29" t="s">
        <v>8</v>
      </c>
      <c r="F41" s="16"/>
      <c r="G41" s="29" t="s">
        <v>8</v>
      </c>
      <c r="H41" s="16"/>
      <c r="I41" s="29" t="s">
        <v>8</v>
      </c>
      <c r="J41" s="16"/>
      <c r="K41" s="29" t="s">
        <v>8</v>
      </c>
      <c r="L41" s="16"/>
      <c r="M41" s="16"/>
    </row>
    <row r="42" spans="1:13" s="8" customFormat="1" ht="121.5" x14ac:dyDescent="0.35">
      <c r="A42" s="19" t="s">
        <v>122</v>
      </c>
      <c r="B42" s="19" t="s">
        <v>566</v>
      </c>
      <c r="C42" s="16" t="s">
        <v>567</v>
      </c>
      <c r="D42" s="16" t="s">
        <v>568</v>
      </c>
      <c r="E42" s="19" t="s">
        <v>9</v>
      </c>
      <c r="F42" s="17"/>
      <c r="G42" s="29" t="s">
        <v>8</v>
      </c>
      <c r="H42" s="17"/>
      <c r="I42" s="29" t="s">
        <v>8</v>
      </c>
      <c r="J42" s="16" t="s">
        <v>569</v>
      </c>
      <c r="K42" s="29" t="s">
        <v>328</v>
      </c>
      <c r="L42" s="17"/>
      <c r="M42" s="17"/>
    </row>
    <row r="43" spans="1:13" s="7" customFormat="1" ht="162" x14ac:dyDescent="0.35">
      <c r="A43" s="15" t="s">
        <v>134</v>
      </c>
      <c r="B43" s="15" t="s">
        <v>457</v>
      </c>
      <c r="C43" s="16" t="s">
        <v>570</v>
      </c>
      <c r="D43" s="16" t="s">
        <v>571</v>
      </c>
      <c r="E43" s="19" t="s">
        <v>10</v>
      </c>
      <c r="F43" s="16" t="s">
        <v>572</v>
      </c>
      <c r="G43" s="29" t="s">
        <v>10</v>
      </c>
      <c r="H43" s="16" t="s">
        <v>573</v>
      </c>
      <c r="I43" s="29" t="s">
        <v>328</v>
      </c>
      <c r="J43" s="16" t="s">
        <v>574</v>
      </c>
      <c r="K43" s="19" t="s">
        <v>10</v>
      </c>
      <c r="L43" s="16" t="s">
        <v>575</v>
      </c>
      <c r="M43" s="16"/>
    </row>
    <row r="44" spans="1:13" s="7" customFormat="1" ht="40.5" x14ac:dyDescent="0.35">
      <c r="A44" s="19" t="s">
        <v>135</v>
      </c>
      <c r="B44" s="15" t="s">
        <v>576</v>
      </c>
      <c r="C44" s="16" t="s">
        <v>577</v>
      </c>
      <c r="D44" s="17"/>
      <c r="E44" s="29" t="s">
        <v>8</v>
      </c>
      <c r="F44" s="17"/>
      <c r="G44" s="29" t="s">
        <v>8</v>
      </c>
      <c r="H44" s="17"/>
      <c r="I44" s="29" t="s">
        <v>8</v>
      </c>
      <c r="J44" s="17"/>
      <c r="K44" s="29" t="s">
        <v>8</v>
      </c>
      <c r="L44" s="17"/>
      <c r="M44" s="17"/>
    </row>
    <row r="45" spans="1:13" s="8" customFormat="1" ht="121.5" x14ac:dyDescent="0.35">
      <c r="A45" s="15" t="s">
        <v>136</v>
      </c>
      <c r="B45" s="11" t="s">
        <v>460</v>
      </c>
      <c r="C45" s="16" t="s">
        <v>578</v>
      </c>
      <c r="D45" s="16" t="s">
        <v>579</v>
      </c>
      <c r="E45" s="19" t="s">
        <v>10</v>
      </c>
      <c r="F45" s="13"/>
      <c r="G45" s="29" t="s">
        <v>8</v>
      </c>
      <c r="H45" s="13"/>
      <c r="I45" s="29" t="s">
        <v>8</v>
      </c>
      <c r="J45" s="13"/>
      <c r="K45" s="29" t="s">
        <v>8</v>
      </c>
      <c r="L45" s="13"/>
      <c r="M45" s="13"/>
    </row>
    <row r="46" spans="1:13" s="7" customFormat="1" ht="81" x14ac:dyDescent="0.35">
      <c r="A46" s="15" t="s">
        <v>137</v>
      </c>
      <c r="B46" s="15" t="s">
        <v>580</v>
      </c>
      <c r="C46" s="16" t="s">
        <v>581</v>
      </c>
      <c r="D46" s="16"/>
      <c r="E46" s="48" t="s">
        <v>8</v>
      </c>
      <c r="F46" s="16" t="s">
        <v>582</v>
      </c>
      <c r="G46" s="15" t="s">
        <v>9</v>
      </c>
      <c r="H46" s="16"/>
      <c r="I46" s="48" t="s">
        <v>8</v>
      </c>
      <c r="J46" s="16"/>
      <c r="K46" s="48" t="s">
        <v>8</v>
      </c>
      <c r="L46" s="16"/>
      <c r="M46" s="16"/>
    </row>
    <row r="47" spans="1:13" s="7" customFormat="1" ht="121.5" x14ac:dyDescent="0.35">
      <c r="A47" s="19" t="s">
        <v>138</v>
      </c>
      <c r="B47" s="19" t="s">
        <v>559</v>
      </c>
      <c r="C47" s="16" t="s">
        <v>583</v>
      </c>
      <c r="D47" s="16" t="s">
        <v>584</v>
      </c>
      <c r="E47" s="19" t="s">
        <v>9</v>
      </c>
      <c r="F47" s="16" t="s">
        <v>585</v>
      </c>
      <c r="G47" s="19" t="s">
        <v>9</v>
      </c>
      <c r="H47" s="16" t="s">
        <v>586</v>
      </c>
      <c r="I47" s="29" t="s">
        <v>328</v>
      </c>
      <c r="J47" s="16" t="s">
        <v>587</v>
      </c>
      <c r="K47" s="19" t="s">
        <v>9</v>
      </c>
      <c r="L47" s="17"/>
      <c r="M47" s="17"/>
    </row>
    <row r="48" spans="1:13" s="10" customFormat="1" ht="108" x14ac:dyDescent="0.45">
      <c r="A48" s="15" t="s">
        <v>139</v>
      </c>
      <c r="B48" s="15" t="s">
        <v>525</v>
      </c>
      <c r="C48" s="16" t="s">
        <v>588</v>
      </c>
      <c r="D48" s="16" t="s">
        <v>589</v>
      </c>
      <c r="E48" s="19" t="s">
        <v>9</v>
      </c>
      <c r="F48" s="16" t="s">
        <v>590</v>
      </c>
      <c r="G48" s="19" t="s">
        <v>9</v>
      </c>
      <c r="H48" s="16" t="s">
        <v>591</v>
      </c>
      <c r="I48" s="29" t="s">
        <v>328</v>
      </c>
      <c r="J48" s="17"/>
      <c r="K48" s="29" t="s">
        <v>8</v>
      </c>
      <c r="L48" s="23"/>
      <c r="M48" s="23"/>
    </row>
    <row r="49" spans="1:13" s="7" customFormat="1" ht="135" x14ac:dyDescent="0.35">
      <c r="A49" s="15" t="s">
        <v>149</v>
      </c>
      <c r="B49" s="15" t="s">
        <v>444</v>
      </c>
      <c r="C49" s="16" t="s">
        <v>592</v>
      </c>
      <c r="D49" s="16"/>
      <c r="E49" s="29" t="s">
        <v>8</v>
      </c>
      <c r="F49" s="16" t="s">
        <v>593</v>
      </c>
      <c r="G49" s="19" t="s">
        <v>10</v>
      </c>
      <c r="H49" s="16" t="s">
        <v>594</v>
      </c>
      <c r="I49" s="19" t="s">
        <v>9</v>
      </c>
      <c r="J49" s="16" t="s">
        <v>595</v>
      </c>
      <c r="K49" s="19" t="s">
        <v>10</v>
      </c>
      <c r="L49" s="16"/>
      <c r="M49" s="16"/>
    </row>
    <row r="50" spans="1:13" s="7" customFormat="1" ht="135" x14ac:dyDescent="0.35">
      <c r="A50" s="15" t="s">
        <v>150</v>
      </c>
      <c r="B50" s="15" t="s">
        <v>566</v>
      </c>
      <c r="C50" s="16" t="s">
        <v>596</v>
      </c>
      <c r="D50" s="16"/>
      <c r="E50" s="48" t="s">
        <v>8</v>
      </c>
      <c r="F50" s="16"/>
      <c r="G50" s="48" t="s">
        <v>8</v>
      </c>
      <c r="H50" s="16"/>
      <c r="I50" s="48" t="s">
        <v>8</v>
      </c>
      <c r="J50" s="16" t="s">
        <v>597</v>
      </c>
      <c r="K50" s="48" t="s">
        <v>328</v>
      </c>
      <c r="L50" s="16"/>
      <c r="M50" s="16"/>
    </row>
    <row r="51" spans="1:13" s="8" customFormat="1" ht="54" x14ac:dyDescent="0.35">
      <c r="A51" s="15" t="s">
        <v>153</v>
      </c>
      <c r="B51" s="15" t="s">
        <v>444</v>
      </c>
      <c r="C51" s="16" t="s">
        <v>598</v>
      </c>
      <c r="D51" s="13"/>
      <c r="E51" s="29" t="s">
        <v>8</v>
      </c>
      <c r="F51" s="13"/>
      <c r="G51" s="29" t="s">
        <v>8</v>
      </c>
      <c r="H51" s="13"/>
      <c r="I51" s="29" t="s">
        <v>8</v>
      </c>
      <c r="J51" s="13"/>
      <c r="K51" s="29" t="s">
        <v>8</v>
      </c>
      <c r="L51" s="13"/>
      <c r="M51" s="13"/>
    </row>
    <row r="52" spans="1:13" s="8" customFormat="1" ht="40.5" x14ac:dyDescent="0.35">
      <c r="A52" s="15" t="s">
        <v>168</v>
      </c>
      <c r="B52" s="15" t="s">
        <v>457</v>
      </c>
      <c r="C52" s="16" t="s">
        <v>599</v>
      </c>
      <c r="D52" s="16"/>
      <c r="E52" s="48" t="s">
        <v>8</v>
      </c>
      <c r="F52" s="16" t="s">
        <v>600</v>
      </c>
      <c r="G52" s="48" t="s">
        <v>10</v>
      </c>
      <c r="H52" s="16"/>
      <c r="I52" s="48" t="s">
        <v>8</v>
      </c>
      <c r="J52" s="16"/>
      <c r="K52" s="48" t="s">
        <v>8</v>
      </c>
      <c r="L52" s="16"/>
      <c r="M52" s="16"/>
    </row>
    <row r="53" spans="1:13" s="8" customFormat="1" ht="148.5" x14ac:dyDescent="0.35">
      <c r="A53" s="15" t="s">
        <v>176</v>
      </c>
      <c r="B53" s="15" t="s">
        <v>576</v>
      </c>
      <c r="C53" s="16" t="s">
        <v>601</v>
      </c>
      <c r="D53" s="16" t="s">
        <v>602</v>
      </c>
      <c r="E53" s="19" t="s">
        <v>9</v>
      </c>
      <c r="F53" s="16" t="s">
        <v>603</v>
      </c>
      <c r="G53" s="19" t="s">
        <v>9</v>
      </c>
      <c r="H53" s="16" t="s">
        <v>604</v>
      </c>
      <c r="I53" s="19" t="s">
        <v>9</v>
      </c>
      <c r="J53" s="16" t="s">
        <v>605</v>
      </c>
      <c r="K53" s="19" t="s">
        <v>9</v>
      </c>
      <c r="L53" s="16"/>
      <c r="M53" s="16"/>
    </row>
    <row r="54" spans="1:13" s="8" customFormat="1" ht="27" x14ac:dyDescent="0.35">
      <c r="A54" s="15" t="s">
        <v>177</v>
      </c>
      <c r="B54" s="15" t="s">
        <v>606</v>
      </c>
      <c r="C54" s="16" t="s">
        <v>607</v>
      </c>
      <c r="D54" s="13"/>
      <c r="E54" s="29" t="s">
        <v>8</v>
      </c>
      <c r="F54" s="13"/>
      <c r="G54" s="29" t="s">
        <v>8</v>
      </c>
      <c r="H54" s="13"/>
      <c r="I54" s="29" t="s">
        <v>8</v>
      </c>
      <c r="J54" s="13"/>
      <c r="K54" s="29" t="s">
        <v>8</v>
      </c>
      <c r="L54" s="13"/>
      <c r="M54" s="13"/>
    </row>
    <row r="55" spans="1:13" s="8" customFormat="1" ht="67.5" x14ac:dyDescent="0.35">
      <c r="A55" s="15" t="s">
        <v>179</v>
      </c>
      <c r="B55" s="15" t="s">
        <v>180</v>
      </c>
      <c r="C55" s="16" t="s">
        <v>608</v>
      </c>
      <c r="D55" s="16" t="s">
        <v>609</v>
      </c>
      <c r="E55" s="19" t="s">
        <v>10</v>
      </c>
      <c r="F55" s="16"/>
      <c r="G55" s="29" t="s">
        <v>8</v>
      </c>
      <c r="H55" s="16"/>
      <c r="I55" s="29" t="s">
        <v>8</v>
      </c>
      <c r="J55" s="16"/>
      <c r="K55" s="29" t="s">
        <v>8</v>
      </c>
      <c r="L55" s="16"/>
      <c r="M55" s="16"/>
    </row>
    <row r="56" spans="1:13" s="7" customFormat="1" ht="54" x14ac:dyDescent="0.35">
      <c r="A56" s="19" t="s">
        <v>184</v>
      </c>
      <c r="B56" s="19" t="s">
        <v>460</v>
      </c>
      <c r="C56" s="16" t="s">
        <v>610</v>
      </c>
      <c r="D56" s="16" t="s">
        <v>611</v>
      </c>
      <c r="E56" s="19" t="s">
        <v>10</v>
      </c>
      <c r="F56" s="16" t="s">
        <v>612</v>
      </c>
      <c r="G56" s="19" t="s">
        <v>10</v>
      </c>
      <c r="H56" s="16" t="s">
        <v>613</v>
      </c>
      <c r="I56" s="19" t="s">
        <v>9</v>
      </c>
      <c r="J56" s="17"/>
      <c r="K56" s="29" t="s">
        <v>8</v>
      </c>
      <c r="L56" s="17"/>
      <c r="M56" s="17"/>
    </row>
    <row r="57" spans="1:13" s="7" customFormat="1" ht="108" x14ac:dyDescent="0.35">
      <c r="A57" s="15" t="s">
        <v>201</v>
      </c>
      <c r="B57" s="15" t="s">
        <v>438</v>
      </c>
      <c r="C57" s="16" t="s">
        <v>614</v>
      </c>
      <c r="D57" s="16" t="s">
        <v>615</v>
      </c>
      <c r="E57" s="29" t="s">
        <v>328</v>
      </c>
      <c r="F57" s="16" t="s">
        <v>616</v>
      </c>
      <c r="G57" s="19" t="s">
        <v>10</v>
      </c>
      <c r="H57" s="13"/>
      <c r="I57" s="29" t="s">
        <v>8</v>
      </c>
      <c r="J57" s="13"/>
      <c r="K57" s="29" t="s">
        <v>8</v>
      </c>
      <c r="L57" s="13"/>
      <c r="M57" s="13"/>
    </row>
    <row r="58" spans="1:13" s="7" customFormat="1" ht="40.5" x14ac:dyDescent="0.35">
      <c r="A58" s="15" t="s">
        <v>202</v>
      </c>
      <c r="B58" s="15" t="s">
        <v>180</v>
      </c>
      <c r="C58" s="16" t="s">
        <v>617</v>
      </c>
      <c r="D58" s="16"/>
      <c r="E58" s="48" t="s">
        <v>8</v>
      </c>
      <c r="F58" s="16" t="s">
        <v>618</v>
      </c>
      <c r="G58" s="15" t="s">
        <v>10</v>
      </c>
      <c r="H58" s="16"/>
      <c r="I58" s="48" t="s">
        <v>8</v>
      </c>
      <c r="J58" s="16" t="s">
        <v>619</v>
      </c>
      <c r="K58" s="48" t="s">
        <v>328</v>
      </c>
      <c r="L58" s="16"/>
      <c r="M58" s="16"/>
    </row>
    <row r="59" spans="1:13" s="7" customFormat="1" ht="94.5" x14ac:dyDescent="0.35">
      <c r="A59" s="15" t="s">
        <v>208</v>
      </c>
      <c r="B59" s="15" t="s">
        <v>88</v>
      </c>
      <c r="C59" s="16" t="s">
        <v>620</v>
      </c>
      <c r="D59" s="16" t="s">
        <v>621</v>
      </c>
      <c r="E59" s="19" t="s">
        <v>9</v>
      </c>
      <c r="F59" s="16" t="s">
        <v>622</v>
      </c>
      <c r="G59" s="19" t="s">
        <v>9</v>
      </c>
      <c r="H59" s="16"/>
      <c r="I59" s="29" t="s">
        <v>8</v>
      </c>
      <c r="J59" s="16"/>
      <c r="K59" s="29" t="s">
        <v>8</v>
      </c>
      <c r="L59" s="16"/>
      <c r="M59" s="16"/>
    </row>
    <row r="60" spans="1:13" s="8" customFormat="1" ht="148.5" x14ac:dyDescent="0.35">
      <c r="A60" s="15" t="s">
        <v>209</v>
      </c>
      <c r="B60" s="15" t="s">
        <v>559</v>
      </c>
      <c r="C60" s="16" t="s">
        <v>623</v>
      </c>
      <c r="D60" s="16" t="s">
        <v>624</v>
      </c>
      <c r="E60" s="19" t="s">
        <v>9</v>
      </c>
      <c r="F60" s="16" t="s">
        <v>625</v>
      </c>
      <c r="G60" s="19" t="s">
        <v>9</v>
      </c>
      <c r="H60" s="16" t="s">
        <v>626</v>
      </c>
      <c r="I60" s="19" t="s">
        <v>9</v>
      </c>
      <c r="J60" s="16" t="s">
        <v>627</v>
      </c>
      <c r="K60" s="19" t="s">
        <v>9</v>
      </c>
      <c r="L60" s="16"/>
      <c r="M60" s="16"/>
    </row>
    <row r="61" spans="1:13" s="7" customFormat="1" ht="121.5" x14ac:dyDescent="0.35">
      <c r="A61" s="19" t="s">
        <v>215</v>
      </c>
      <c r="B61" s="19" t="s">
        <v>628</v>
      </c>
      <c r="C61" s="16" t="s">
        <v>629</v>
      </c>
      <c r="D61" s="16" t="s">
        <v>630</v>
      </c>
      <c r="E61" s="19" t="s">
        <v>10</v>
      </c>
      <c r="F61" s="16" t="s">
        <v>631</v>
      </c>
      <c r="G61" s="19" t="s">
        <v>10</v>
      </c>
      <c r="H61" s="16" t="s">
        <v>632</v>
      </c>
      <c r="I61" s="19" t="s">
        <v>10</v>
      </c>
      <c r="J61" s="17"/>
      <c r="K61" s="29" t="s">
        <v>8</v>
      </c>
      <c r="L61" s="17"/>
      <c r="M61" s="17"/>
    </row>
    <row r="62" spans="1:13" s="7" customFormat="1" ht="54" x14ac:dyDescent="0.35">
      <c r="A62" s="15" t="s">
        <v>217</v>
      </c>
      <c r="B62" s="15" t="s">
        <v>576</v>
      </c>
      <c r="C62" s="16" t="s">
        <v>633</v>
      </c>
      <c r="D62" s="16"/>
      <c r="E62" s="48" t="s">
        <v>8</v>
      </c>
      <c r="F62" s="16"/>
      <c r="G62" s="48" t="s">
        <v>8</v>
      </c>
      <c r="H62" s="16"/>
      <c r="I62" s="48" t="s">
        <v>8</v>
      </c>
      <c r="J62" s="16"/>
      <c r="K62" s="48" t="s">
        <v>8</v>
      </c>
      <c r="L62" s="16"/>
      <c r="M62" s="16"/>
    </row>
    <row r="63" spans="1:13" s="7" customFormat="1" ht="135" x14ac:dyDescent="0.35">
      <c r="A63" s="15" t="s">
        <v>236</v>
      </c>
      <c r="B63" s="15" t="s">
        <v>438</v>
      </c>
      <c r="C63" s="16" t="s">
        <v>634</v>
      </c>
      <c r="D63" s="16" t="s">
        <v>635</v>
      </c>
      <c r="E63" s="29" t="s">
        <v>328</v>
      </c>
      <c r="F63" s="16" t="s">
        <v>636</v>
      </c>
      <c r="G63" s="29" t="s">
        <v>328</v>
      </c>
      <c r="H63" s="16"/>
      <c r="I63" s="29" t="s">
        <v>8</v>
      </c>
      <c r="J63" s="16" t="s">
        <v>637</v>
      </c>
      <c r="K63" s="19" t="s">
        <v>10</v>
      </c>
      <c r="L63" s="16"/>
      <c r="M63" s="16"/>
    </row>
    <row r="64" spans="1:13" s="7" customFormat="1" ht="81" x14ac:dyDescent="0.35">
      <c r="A64" s="15" t="s">
        <v>237</v>
      </c>
      <c r="B64" s="15" t="s">
        <v>438</v>
      </c>
      <c r="C64" s="16" t="s">
        <v>638</v>
      </c>
      <c r="D64" s="16" t="s">
        <v>639</v>
      </c>
      <c r="E64" s="15" t="s">
        <v>10</v>
      </c>
      <c r="F64" s="16" t="s">
        <v>640</v>
      </c>
      <c r="G64" s="15" t="s">
        <v>10</v>
      </c>
      <c r="H64" s="16"/>
      <c r="I64" s="48" t="s">
        <v>8</v>
      </c>
      <c r="J64" s="16"/>
      <c r="K64" s="48" t="s">
        <v>8</v>
      </c>
      <c r="L64" s="16" t="s">
        <v>641</v>
      </c>
      <c r="M64" s="16"/>
    </row>
    <row r="65" spans="1:13" s="7" customFormat="1" ht="94.5" x14ac:dyDescent="0.35">
      <c r="A65" s="15" t="s">
        <v>241</v>
      </c>
      <c r="B65" s="15" t="s">
        <v>528</v>
      </c>
      <c r="C65" s="16" t="s">
        <v>642</v>
      </c>
      <c r="D65" s="16" t="s">
        <v>643</v>
      </c>
      <c r="E65" s="19" t="s">
        <v>9</v>
      </c>
      <c r="F65" s="16" t="s">
        <v>644</v>
      </c>
      <c r="G65" s="19" t="s">
        <v>9</v>
      </c>
      <c r="H65" s="16"/>
      <c r="I65" s="29" t="s">
        <v>8</v>
      </c>
      <c r="J65" s="16"/>
      <c r="K65" s="29" t="s">
        <v>8</v>
      </c>
      <c r="L65" s="16"/>
      <c r="M65" s="16"/>
    </row>
    <row r="66" spans="1:13" s="7" customFormat="1" ht="67.5" x14ac:dyDescent="0.35">
      <c r="A66" s="15" t="s">
        <v>244</v>
      </c>
      <c r="B66" s="15" t="s">
        <v>528</v>
      </c>
      <c r="C66" s="16" t="s">
        <v>645</v>
      </c>
      <c r="D66" s="16"/>
      <c r="E66" s="29" t="s">
        <v>8</v>
      </c>
      <c r="F66" s="16" t="s">
        <v>646</v>
      </c>
      <c r="G66" s="19" t="s">
        <v>9</v>
      </c>
      <c r="H66" s="16" t="s">
        <v>647</v>
      </c>
      <c r="I66" s="19" t="s">
        <v>9</v>
      </c>
      <c r="J66" s="16"/>
      <c r="K66" s="29" t="s">
        <v>8</v>
      </c>
      <c r="L66" s="16"/>
      <c r="M66" s="16"/>
    </row>
    <row r="67" spans="1:13" ht="162" x14ac:dyDescent="0.45">
      <c r="A67" s="15" t="s">
        <v>245</v>
      </c>
      <c r="B67" s="15" t="s">
        <v>648</v>
      </c>
      <c r="C67" s="16" t="s">
        <v>649</v>
      </c>
      <c r="D67" s="16" t="s">
        <v>650</v>
      </c>
      <c r="E67" s="19" t="s">
        <v>9</v>
      </c>
      <c r="F67" s="16" t="s">
        <v>651</v>
      </c>
      <c r="G67" s="19" t="s">
        <v>9</v>
      </c>
      <c r="H67" s="16"/>
      <c r="I67" s="29" t="s">
        <v>8</v>
      </c>
      <c r="J67" s="16" t="s">
        <v>652</v>
      </c>
      <c r="K67" s="19" t="s">
        <v>9</v>
      </c>
      <c r="L67" s="16"/>
      <c r="M67" s="16"/>
    </row>
    <row r="68" spans="1:13" ht="148.5" x14ac:dyDescent="0.45">
      <c r="A68" s="15" t="s">
        <v>247</v>
      </c>
      <c r="B68" s="15" t="s">
        <v>95</v>
      </c>
      <c r="C68" s="16" t="s">
        <v>653</v>
      </c>
      <c r="D68" s="16" t="s">
        <v>654</v>
      </c>
      <c r="E68" s="19" t="s">
        <v>10</v>
      </c>
      <c r="F68" s="16" t="s">
        <v>655</v>
      </c>
      <c r="G68" s="19" t="s">
        <v>10</v>
      </c>
      <c r="H68" s="16"/>
      <c r="I68" s="29" t="s">
        <v>8</v>
      </c>
      <c r="J68" s="16"/>
      <c r="K68" s="29" t="s">
        <v>8</v>
      </c>
      <c r="L68" s="16"/>
      <c r="M68" s="16"/>
    </row>
    <row r="69" spans="1:13" s="7" customFormat="1" ht="27" x14ac:dyDescent="0.35">
      <c r="A69" s="15" t="s">
        <v>248</v>
      </c>
      <c r="B69" s="15" t="s">
        <v>656</v>
      </c>
      <c r="C69" s="16" t="s">
        <v>657</v>
      </c>
      <c r="D69" s="13"/>
      <c r="E69" s="29" t="s">
        <v>8</v>
      </c>
      <c r="F69" s="13"/>
      <c r="G69" s="29" t="s">
        <v>8</v>
      </c>
      <c r="H69" s="13"/>
      <c r="I69" s="29" t="s">
        <v>8</v>
      </c>
      <c r="J69" s="13"/>
      <c r="K69" s="29" t="s">
        <v>8</v>
      </c>
      <c r="L69" s="13"/>
      <c r="M69" s="13"/>
    </row>
    <row r="70" spans="1:13" s="7" customFormat="1" ht="94.5" x14ac:dyDescent="0.35">
      <c r="A70" s="15" t="s">
        <v>254</v>
      </c>
      <c r="B70" s="15" t="s">
        <v>88</v>
      </c>
      <c r="C70" s="16" t="s">
        <v>658</v>
      </c>
      <c r="D70" s="13"/>
      <c r="E70" s="29" t="s">
        <v>8</v>
      </c>
      <c r="F70" s="16" t="s">
        <v>659</v>
      </c>
      <c r="G70" s="19" t="s">
        <v>10</v>
      </c>
      <c r="H70" s="13"/>
      <c r="I70" s="29" t="s">
        <v>8</v>
      </c>
      <c r="J70" s="13"/>
      <c r="K70" s="29" t="s">
        <v>8</v>
      </c>
      <c r="L70" s="13"/>
      <c r="M70" s="13"/>
    </row>
    <row r="71" spans="1:13" s="7" customFormat="1" ht="67.5" x14ac:dyDescent="0.35">
      <c r="A71" s="15" t="s">
        <v>257</v>
      </c>
      <c r="B71" s="15" t="s">
        <v>460</v>
      </c>
      <c r="C71" s="16" t="s">
        <v>660</v>
      </c>
      <c r="D71" s="16" t="s">
        <v>661</v>
      </c>
      <c r="E71" s="15" t="s">
        <v>10</v>
      </c>
      <c r="F71" s="16"/>
      <c r="G71" s="48" t="s">
        <v>8</v>
      </c>
      <c r="H71" s="16"/>
      <c r="I71" s="48" t="s">
        <v>8</v>
      </c>
      <c r="J71" s="16"/>
      <c r="K71" s="48" t="s">
        <v>8</v>
      </c>
      <c r="L71" s="16"/>
      <c r="M71" s="16"/>
    </row>
    <row r="72" spans="1:13" s="7" customFormat="1" ht="297" x14ac:dyDescent="0.35">
      <c r="A72" s="15" t="s">
        <v>662</v>
      </c>
      <c r="B72" s="15" t="s">
        <v>460</v>
      </c>
      <c r="C72" s="16" t="s">
        <v>663</v>
      </c>
      <c r="D72" s="16"/>
      <c r="E72" s="29" t="s">
        <v>8</v>
      </c>
      <c r="F72" s="16" t="s">
        <v>664</v>
      </c>
      <c r="G72" s="19" t="s">
        <v>10</v>
      </c>
      <c r="H72" s="16" t="s">
        <v>665</v>
      </c>
      <c r="I72" s="29" t="s">
        <v>8</v>
      </c>
      <c r="J72" s="16"/>
      <c r="K72" s="29" t="s">
        <v>8</v>
      </c>
      <c r="L72" s="16"/>
      <c r="M72" s="16"/>
    </row>
    <row r="73" spans="1:13" ht="27" x14ac:dyDescent="0.45">
      <c r="A73" s="15" t="s">
        <v>259</v>
      </c>
      <c r="B73" s="15" t="s">
        <v>666</v>
      </c>
      <c r="C73" s="16" t="s">
        <v>667</v>
      </c>
      <c r="D73" s="16" t="s">
        <v>668</v>
      </c>
      <c r="E73" s="15" t="s">
        <v>10</v>
      </c>
      <c r="F73" s="16" t="s">
        <v>668</v>
      </c>
      <c r="G73" s="15" t="s">
        <v>10</v>
      </c>
      <c r="H73" s="16" t="s">
        <v>668</v>
      </c>
      <c r="I73" s="15" t="s">
        <v>9</v>
      </c>
      <c r="J73" s="16" t="s">
        <v>668</v>
      </c>
      <c r="K73" s="15" t="s">
        <v>10</v>
      </c>
      <c r="L73" s="16"/>
      <c r="M73" s="16"/>
    </row>
    <row r="74" spans="1:13" s="7" customFormat="1" ht="94.5" x14ac:dyDescent="0.35">
      <c r="A74" s="15" t="s">
        <v>263</v>
      </c>
      <c r="B74" s="15" t="s">
        <v>180</v>
      </c>
      <c r="C74" s="16" t="s">
        <v>669</v>
      </c>
      <c r="D74" s="16" t="s">
        <v>670</v>
      </c>
      <c r="E74" s="15" t="s">
        <v>9</v>
      </c>
      <c r="F74" s="16" t="s">
        <v>671</v>
      </c>
      <c r="G74" s="15" t="s">
        <v>9</v>
      </c>
      <c r="H74" s="16"/>
      <c r="I74" s="48" t="s">
        <v>8</v>
      </c>
      <c r="J74" s="16"/>
      <c r="K74" s="48" t="s">
        <v>8</v>
      </c>
      <c r="L74" s="16"/>
      <c r="M74" s="16"/>
    </row>
    <row r="75" spans="1:13" ht="67.5" x14ac:dyDescent="0.45">
      <c r="A75" s="15" t="s">
        <v>271</v>
      </c>
      <c r="B75" s="15" t="s">
        <v>444</v>
      </c>
      <c r="C75" s="16" t="s">
        <v>672</v>
      </c>
      <c r="D75" s="16" t="s">
        <v>673</v>
      </c>
      <c r="E75" s="19" t="s">
        <v>9</v>
      </c>
      <c r="F75" s="16" t="s">
        <v>674</v>
      </c>
      <c r="G75" s="29" t="s">
        <v>328</v>
      </c>
      <c r="I75" s="29" t="s">
        <v>8</v>
      </c>
      <c r="K75" s="29" t="s">
        <v>8</v>
      </c>
    </row>
    <row r="76" spans="1:13" ht="81" x14ac:dyDescent="0.45">
      <c r="A76" s="15" t="s">
        <v>272</v>
      </c>
      <c r="B76" s="15" t="s">
        <v>576</v>
      </c>
      <c r="C76" s="16" t="s">
        <v>675</v>
      </c>
      <c r="D76" s="16"/>
      <c r="E76" s="48" t="s">
        <v>8</v>
      </c>
      <c r="F76" s="16"/>
      <c r="G76" s="48" t="s">
        <v>8</v>
      </c>
      <c r="H76" s="16"/>
      <c r="I76" s="48" t="s">
        <v>8</v>
      </c>
      <c r="J76" s="16" t="s">
        <v>676</v>
      </c>
      <c r="K76" s="15" t="s">
        <v>10</v>
      </c>
      <c r="L76" s="16"/>
      <c r="M76" s="16"/>
    </row>
    <row r="77" spans="1:13" s="7" customFormat="1" ht="94.5" x14ac:dyDescent="0.35">
      <c r="A77" s="15" t="s">
        <v>273</v>
      </c>
      <c r="B77" s="15" t="s">
        <v>444</v>
      </c>
      <c r="C77" s="16" t="s">
        <v>677</v>
      </c>
      <c r="D77" s="13"/>
      <c r="E77" s="29" t="s">
        <v>8</v>
      </c>
      <c r="F77" s="16" t="s">
        <v>678</v>
      </c>
      <c r="G77" s="19" t="s">
        <v>10</v>
      </c>
      <c r="H77" s="16" t="s">
        <v>679</v>
      </c>
      <c r="I77" s="19" t="s">
        <v>9</v>
      </c>
      <c r="J77" s="16" t="s">
        <v>680</v>
      </c>
      <c r="K77" s="29" t="s">
        <v>328</v>
      </c>
      <c r="L77" s="13"/>
      <c r="M77" s="13"/>
    </row>
    <row r="78" spans="1:13" s="7" customFormat="1" ht="54" x14ac:dyDescent="0.35">
      <c r="A78" s="15" t="s">
        <v>274</v>
      </c>
      <c r="B78" s="15" t="s">
        <v>566</v>
      </c>
      <c r="C78" s="16" t="s">
        <v>681</v>
      </c>
      <c r="D78" s="16"/>
      <c r="E78" s="48" t="s">
        <v>8</v>
      </c>
      <c r="F78" s="16"/>
      <c r="G78" s="48" t="s">
        <v>8</v>
      </c>
      <c r="H78" s="16"/>
      <c r="I78" s="48" t="s">
        <v>8</v>
      </c>
      <c r="J78" s="16"/>
      <c r="K78" s="48" t="s">
        <v>8</v>
      </c>
      <c r="L78" s="16"/>
      <c r="M78" s="16"/>
    </row>
    <row r="79" spans="1:13" s="7" customFormat="1" ht="40.5" x14ac:dyDescent="0.35">
      <c r="A79" s="15" t="s">
        <v>275</v>
      </c>
      <c r="B79" s="15" t="s">
        <v>444</v>
      </c>
      <c r="C79" s="16" t="s">
        <v>682</v>
      </c>
      <c r="D79" s="16" t="s">
        <v>683</v>
      </c>
      <c r="E79" s="15" t="s">
        <v>9</v>
      </c>
      <c r="F79" s="16"/>
      <c r="G79" s="48" t="s">
        <v>8</v>
      </c>
      <c r="H79" s="16" t="s">
        <v>684</v>
      </c>
      <c r="I79" s="15" t="s">
        <v>9</v>
      </c>
      <c r="J79" s="16"/>
      <c r="K79" s="48" t="s">
        <v>8</v>
      </c>
      <c r="L79" s="16"/>
      <c r="M79" s="16"/>
    </row>
    <row r="80" spans="1:13" ht="121.5" x14ac:dyDescent="0.45">
      <c r="A80" s="15" t="s">
        <v>276</v>
      </c>
      <c r="B80" s="15" t="s">
        <v>444</v>
      </c>
      <c r="C80" s="16" t="s">
        <v>685</v>
      </c>
      <c r="D80" s="16" t="s">
        <v>686</v>
      </c>
      <c r="E80" s="15" t="s">
        <v>9</v>
      </c>
      <c r="F80" s="16" t="s">
        <v>687</v>
      </c>
      <c r="G80" s="15" t="s">
        <v>9</v>
      </c>
      <c r="H80" s="16"/>
      <c r="I80" s="48" t="s">
        <v>8</v>
      </c>
      <c r="J80" s="16"/>
      <c r="K80" s="48" t="s">
        <v>8</v>
      </c>
      <c r="L80" s="16"/>
      <c r="M80" s="16" t="s">
        <v>688</v>
      </c>
    </row>
    <row r="81" spans="1:13" s="7" customFormat="1" ht="50.25" customHeight="1" x14ac:dyDescent="0.35">
      <c r="A81" s="15" t="s">
        <v>277</v>
      </c>
      <c r="B81" s="15" t="s">
        <v>566</v>
      </c>
      <c r="C81" s="16" t="s">
        <v>689</v>
      </c>
      <c r="D81" s="16"/>
      <c r="E81" s="48" t="s">
        <v>8</v>
      </c>
      <c r="F81" s="16"/>
      <c r="G81" s="48" t="s">
        <v>8</v>
      </c>
      <c r="H81" s="16"/>
      <c r="I81" s="48" t="s">
        <v>8</v>
      </c>
      <c r="J81" s="16"/>
      <c r="K81" s="48" t="s">
        <v>8</v>
      </c>
      <c r="L81" s="16"/>
      <c r="M81" s="16"/>
    </row>
    <row r="82" spans="1:13" s="7" customFormat="1" ht="54" x14ac:dyDescent="0.35">
      <c r="A82" s="15" t="s">
        <v>283</v>
      </c>
      <c r="B82" s="15" t="s">
        <v>690</v>
      </c>
      <c r="C82" s="16" t="s">
        <v>691</v>
      </c>
      <c r="D82" s="16"/>
      <c r="E82" s="48" t="s">
        <v>8</v>
      </c>
      <c r="F82" s="16"/>
      <c r="G82" s="48" t="s">
        <v>8</v>
      </c>
      <c r="H82" s="16"/>
      <c r="I82" s="48" t="s">
        <v>8</v>
      </c>
      <c r="J82" s="16"/>
      <c r="K82" s="48" t="s">
        <v>8</v>
      </c>
      <c r="L82" s="16"/>
      <c r="M82" s="16"/>
    </row>
    <row r="83" spans="1:13" x14ac:dyDescent="0.45">
      <c r="E83" s="19"/>
      <c r="G83" s="19"/>
      <c r="I83" s="19"/>
      <c r="K83" s="19"/>
    </row>
    <row r="84" spans="1:13" x14ac:dyDescent="0.45">
      <c r="E84" s="19"/>
      <c r="G84" s="19"/>
      <c r="I84" s="19"/>
      <c r="K84" s="19"/>
    </row>
    <row r="85" spans="1:13" x14ac:dyDescent="0.45">
      <c r="E85" s="19"/>
      <c r="G85" s="19"/>
      <c r="I85" s="19"/>
      <c r="K85" s="19"/>
    </row>
    <row r="86" spans="1:13" x14ac:dyDescent="0.45">
      <c r="A86" s="47" t="s">
        <v>431</v>
      </c>
      <c r="E86" s="27">
        <f>COUNTIF(E2:E84,"no")</f>
        <v>25</v>
      </c>
      <c r="G86" s="27">
        <f>COUNTIF(G2:G84,"no")</f>
        <v>25</v>
      </c>
      <c r="I86" s="27">
        <f>COUNTIF(I2:I84,"no")</f>
        <v>13</v>
      </c>
      <c r="K86" s="27">
        <f>COUNTIF(K2:K84,"no")</f>
        <v>10</v>
      </c>
    </row>
    <row r="87" spans="1:13" x14ac:dyDescent="0.45">
      <c r="A87" s="47" t="s">
        <v>432</v>
      </c>
      <c r="E87" s="28">
        <f>COUNTIF(E2:E84,"yes")</f>
        <v>13</v>
      </c>
      <c r="G87" s="28">
        <f>COUNTIF(G2:G84,"yes")</f>
        <v>22</v>
      </c>
      <c r="I87" s="28">
        <f>COUNTIF(I2:I84,"yes")</f>
        <v>3</v>
      </c>
      <c r="K87" s="28">
        <f>COUNTIF(K2:K84,"yes")</f>
        <v>8</v>
      </c>
    </row>
    <row r="88" spans="1:13" x14ac:dyDescent="0.45">
      <c r="A88" s="47" t="s">
        <v>433</v>
      </c>
      <c r="E88" s="58">
        <f>COUNTIF(E2:E84,"Mixed/Neutral")</f>
        <v>4</v>
      </c>
      <c r="G88" s="58">
        <f>COUNTIF(G2:G84,"Mixed/Neutral")</f>
        <v>5</v>
      </c>
      <c r="I88" s="58">
        <f>COUNTIF(I2:I84,"Mixed/Neutral")</f>
        <v>8</v>
      </c>
      <c r="K88" s="58">
        <f>COUNTIF(K2:K84,"Mixed/Neutral")</f>
        <v>12</v>
      </c>
    </row>
    <row r="89" spans="1:13" x14ac:dyDescent="0.45">
      <c r="A89" s="47" t="s">
        <v>434</v>
      </c>
      <c r="E89" s="29">
        <f>COUNTIF(E2:E84,"n/a")</f>
        <v>39</v>
      </c>
      <c r="G89" s="29">
        <f>COUNTIF(G2:G84,"n/a")</f>
        <v>29</v>
      </c>
      <c r="I89" s="29">
        <f>COUNTIF(I2:I84,"n/a")</f>
        <v>57</v>
      </c>
      <c r="K89" s="29">
        <f>COUNTIF(K2:K84,"n/a")</f>
        <v>51</v>
      </c>
    </row>
    <row r="90" spans="1:13" x14ac:dyDescent="0.45">
      <c r="E90" s="19"/>
      <c r="G90" s="19"/>
      <c r="I90" s="19"/>
      <c r="K90" s="19"/>
    </row>
    <row r="91" spans="1:13" x14ac:dyDescent="0.45">
      <c r="E91" s="19"/>
      <c r="G91" s="19"/>
      <c r="I91" s="19"/>
      <c r="K91" s="19"/>
    </row>
    <row r="92" spans="1:13" x14ac:dyDescent="0.45">
      <c r="E92" s="19"/>
      <c r="G92" s="19"/>
      <c r="I92" s="19"/>
      <c r="K92" s="19"/>
    </row>
    <row r="93" spans="1:13" x14ac:dyDescent="0.45">
      <c r="E93" s="19"/>
      <c r="G93" s="19"/>
      <c r="I93" s="19"/>
      <c r="K93" s="19"/>
    </row>
    <row r="94" spans="1:13" x14ac:dyDescent="0.45">
      <c r="E94" s="19"/>
      <c r="G94" s="19"/>
      <c r="I94" s="19"/>
      <c r="K94" s="19"/>
    </row>
    <row r="95" spans="1:13" x14ac:dyDescent="0.45">
      <c r="E95" s="19"/>
      <c r="G95" s="19"/>
      <c r="I95" s="19"/>
      <c r="K95" s="19"/>
    </row>
    <row r="96" spans="1:13" x14ac:dyDescent="0.45">
      <c r="E96" s="19"/>
      <c r="G96" s="19"/>
      <c r="I96" s="19"/>
      <c r="K96" s="19"/>
    </row>
    <row r="97" spans="5:11" x14ac:dyDescent="0.45">
      <c r="E97" s="19"/>
      <c r="G97" s="19"/>
      <c r="I97" s="19"/>
      <c r="K97" s="19"/>
    </row>
    <row r="98" spans="5:11" x14ac:dyDescent="0.45">
      <c r="E98" s="19"/>
      <c r="G98" s="19"/>
      <c r="I98" s="19"/>
      <c r="K98" s="19"/>
    </row>
    <row r="99" spans="5:11" x14ac:dyDescent="0.45">
      <c r="E99" s="19"/>
      <c r="G99" s="19"/>
      <c r="I99" s="19"/>
      <c r="K99" s="19"/>
    </row>
    <row r="100" spans="5:11" x14ac:dyDescent="0.45">
      <c r="E100" s="19"/>
      <c r="G100" s="19"/>
      <c r="I100" s="19"/>
      <c r="K100" s="19"/>
    </row>
    <row r="101" spans="5:11" x14ac:dyDescent="0.45">
      <c r="E101" s="19"/>
      <c r="G101" s="19"/>
      <c r="I101" s="19"/>
      <c r="K101" s="19"/>
    </row>
    <row r="102" spans="5:11" x14ac:dyDescent="0.45">
      <c r="E102" s="19"/>
      <c r="G102" s="19"/>
      <c r="I102" s="19"/>
      <c r="K102" s="19"/>
    </row>
    <row r="103" spans="5:11" x14ac:dyDescent="0.45">
      <c r="E103" s="19"/>
      <c r="G103" s="19"/>
      <c r="I103" s="19"/>
      <c r="K103" s="19"/>
    </row>
    <row r="104" spans="5:11" x14ac:dyDescent="0.45">
      <c r="E104" s="19"/>
      <c r="G104" s="19"/>
      <c r="I104" s="19"/>
      <c r="K104" s="19"/>
    </row>
    <row r="105" spans="5:11" x14ac:dyDescent="0.45">
      <c r="E105" s="19"/>
      <c r="G105" s="19"/>
      <c r="I105" s="19"/>
      <c r="K105" s="19"/>
    </row>
    <row r="106" spans="5:11" x14ac:dyDescent="0.45">
      <c r="E106" s="19"/>
      <c r="G106" s="19"/>
      <c r="I106" s="19"/>
      <c r="K106" s="19"/>
    </row>
    <row r="107" spans="5:11" x14ac:dyDescent="0.45">
      <c r="E107" s="19"/>
      <c r="G107" s="19"/>
      <c r="I107" s="19"/>
      <c r="K107" s="19"/>
    </row>
    <row r="108" spans="5:11" x14ac:dyDescent="0.45">
      <c r="E108" s="19"/>
      <c r="G108" s="19"/>
      <c r="I108" s="19"/>
      <c r="K108" s="19"/>
    </row>
    <row r="109" spans="5:11" x14ac:dyDescent="0.45">
      <c r="E109" s="19"/>
      <c r="G109" s="19"/>
      <c r="I109" s="19"/>
      <c r="K109" s="19"/>
    </row>
    <row r="110" spans="5:11" x14ac:dyDescent="0.45">
      <c r="E110" s="19"/>
      <c r="G110" s="19"/>
      <c r="I110" s="19"/>
      <c r="K110" s="19"/>
    </row>
    <row r="111" spans="5:11" x14ac:dyDescent="0.45">
      <c r="E111" s="19"/>
      <c r="G111" s="19"/>
      <c r="I111" s="19"/>
      <c r="K111" s="19"/>
    </row>
    <row r="112" spans="5:11" x14ac:dyDescent="0.45">
      <c r="E112" s="19"/>
      <c r="G112" s="19"/>
      <c r="I112" s="19"/>
      <c r="K112" s="19"/>
    </row>
    <row r="113" spans="5:11" x14ac:dyDescent="0.45">
      <c r="E113" s="19"/>
      <c r="G113" s="19"/>
      <c r="I113" s="19"/>
      <c r="K113" s="19"/>
    </row>
    <row r="114" spans="5:11" x14ac:dyDescent="0.45">
      <c r="E114" s="19"/>
      <c r="G114" s="19"/>
      <c r="I114" s="19"/>
      <c r="K114" s="19"/>
    </row>
    <row r="115" spans="5:11" x14ac:dyDescent="0.45">
      <c r="E115" s="19"/>
      <c r="G115" s="19"/>
      <c r="I115" s="19"/>
      <c r="K115" s="19"/>
    </row>
    <row r="116" spans="5:11" x14ac:dyDescent="0.45">
      <c r="E116" s="19"/>
      <c r="G116" s="19"/>
      <c r="I116" s="19"/>
      <c r="K116" s="19"/>
    </row>
    <row r="117" spans="5:11" x14ac:dyDescent="0.45">
      <c r="E117" s="19"/>
      <c r="G117" s="19"/>
      <c r="I117" s="19"/>
      <c r="K117" s="19"/>
    </row>
    <row r="118" spans="5:11" x14ac:dyDescent="0.45">
      <c r="E118" s="19"/>
      <c r="G118" s="19"/>
      <c r="I118" s="19"/>
      <c r="K118" s="19"/>
    </row>
    <row r="119" spans="5:11" x14ac:dyDescent="0.45">
      <c r="E119" s="19"/>
      <c r="G119" s="19"/>
      <c r="I119" s="19"/>
      <c r="K119" s="19"/>
    </row>
    <row r="120" spans="5:11" x14ac:dyDescent="0.45">
      <c r="E120" s="19"/>
      <c r="G120" s="19"/>
      <c r="I120" s="19"/>
      <c r="K120" s="19"/>
    </row>
    <row r="121" spans="5:11" x14ac:dyDescent="0.45">
      <c r="E121" s="19"/>
      <c r="G121" s="19"/>
      <c r="I121" s="19"/>
      <c r="K121" s="19"/>
    </row>
    <row r="122" spans="5:11" x14ac:dyDescent="0.45">
      <c r="E122" s="19"/>
      <c r="G122" s="19"/>
      <c r="I122" s="19"/>
      <c r="K122" s="19"/>
    </row>
    <row r="123" spans="5:11" x14ac:dyDescent="0.45">
      <c r="E123" s="19"/>
      <c r="G123" s="19"/>
      <c r="K123" s="19"/>
    </row>
    <row r="124" spans="5:11" x14ac:dyDescent="0.45">
      <c r="E124" s="19"/>
      <c r="G124" s="19"/>
    </row>
  </sheetData>
  <sortState xmlns:xlrd2="http://schemas.microsoft.com/office/spreadsheetml/2017/richdata2" ref="A2:M82">
    <sortCondition ref="A2:A82"/>
  </sortState>
  <conditionalFormatting sqref="A1:W200">
    <cfRule type="containsText" dxfId="141" priority="1" operator="containsText" text="Mixed/Neutral">
      <formula>NOT(ISERROR(SEARCH("Mixed/Neutral",A1)))</formula>
    </cfRule>
  </conditionalFormatting>
  <conditionalFormatting sqref="E1:E85 E90:E1048576">
    <cfRule type="containsText" dxfId="140" priority="36" operator="containsText" text="Mixed/Neutral">
      <formula>NOT(ISERROR(SEARCH("Mixed/Neutral",E1)))</formula>
    </cfRule>
    <cfRule type="containsText" dxfId="139" priority="37" operator="containsText" text="No">
      <formula>NOT(ISERROR(SEARCH("No",E1)))</formula>
    </cfRule>
    <cfRule type="containsText" dxfId="138" priority="38" operator="containsText" text="Yes">
      <formula>NOT(ISERROR(SEARCH("Yes",E1)))</formula>
    </cfRule>
  </conditionalFormatting>
  <conditionalFormatting sqref="E86:E89">
    <cfRule type="containsText" dxfId="137" priority="14" operator="containsText" text="No">
      <formula>NOT(ISERROR(SEARCH("No",E86)))</formula>
    </cfRule>
    <cfRule type="containsText" dxfId="136" priority="15" operator="containsText" text="Yes">
      <formula>NOT(ISERROR(SEARCH("Yes",E86)))</formula>
    </cfRule>
  </conditionalFormatting>
  <conditionalFormatting sqref="G1:G85 G90:G1048576">
    <cfRule type="containsText" dxfId="135" priority="33" operator="containsText" text="Mixed/Neutral">
      <formula>NOT(ISERROR(SEARCH("Mixed/Neutral",G1)))</formula>
    </cfRule>
    <cfRule type="containsText" dxfId="134" priority="34" operator="containsText" text="Yes">
      <formula>NOT(ISERROR(SEARCH("Yes",G1)))</formula>
    </cfRule>
    <cfRule type="containsText" dxfId="133" priority="35" operator="containsText" text="No">
      <formula>NOT(ISERROR(SEARCH("No",G1)))</formula>
    </cfRule>
  </conditionalFormatting>
  <conditionalFormatting sqref="G86:G89">
    <cfRule type="containsText" dxfId="132" priority="6" operator="containsText" text="No">
      <formula>NOT(ISERROR(SEARCH("No",G86)))</formula>
    </cfRule>
    <cfRule type="containsText" dxfId="131" priority="7" operator="containsText" text="Yes">
      <formula>NOT(ISERROR(SEARCH("Yes",G86)))</formula>
    </cfRule>
  </conditionalFormatting>
  <conditionalFormatting sqref="I1:I47 I49:I85 I90:I1048576">
    <cfRule type="containsText" dxfId="130" priority="30" operator="containsText" text="Mixed/Neutral">
      <formula>NOT(ISERROR(SEARCH("Mixed/Neutral",I1)))</formula>
    </cfRule>
    <cfRule type="containsText" dxfId="129" priority="31" operator="containsText" text="No">
      <formula>NOT(ISERROR(SEARCH("No",I1)))</formula>
    </cfRule>
    <cfRule type="containsText" dxfId="128" priority="32" operator="containsText" text="Yes">
      <formula>NOT(ISERROR(SEARCH("Yes",I1)))</formula>
    </cfRule>
  </conditionalFormatting>
  <conditionalFormatting sqref="I86:I89">
    <cfRule type="containsText" dxfId="127" priority="4" operator="containsText" text="No">
      <formula>NOT(ISERROR(SEARCH("No",I86)))</formula>
    </cfRule>
    <cfRule type="containsText" dxfId="126" priority="5" operator="containsText" text="Yes">
      <formula>NOT(ISERROR(SEARCH("Yes",I86)))</formula>
    </cfRule>
  </conditionalFormatting>
  <conditionalFormatting sqref="I48:J48">
    <cfRule type="containsText" dxfId="125" priority="22" operator="containsText" text="Mixed/Neutral">
      <formula>NOT(ISERROR(SEARCH("Mixed/Neutral",I48)))</formula>
    </cfRule>
    <cfRule type="containsText" dxfId="124" priority="23" operator="containsText" text="No">
      <formula>NOT(ISERROR(SEARCH("No",I48)))</formula>
    </cfRule>
    <cfRule type="containsText" dxfId="123" priority="24" operator="containsText" text="Yes">
      <formula>NOT(ISERROR(SEARCH("Yes",I48)))</formula>
    </cfRule>
  </conditionalFormatting>
  <conditionalFormatting sqref="K1:K47 K49:K85 K90:K1048576">
    <cfRule type="containsText" dxfId="122" priority="27" operator="containsText" text="Mixed/Neutral">
      <formula>NOT(ISERROR(SEARCH("Mixed/Neutral",K1)))</formula>
    </cfRule>
    <cfRule type="containsText" dxfId="121" priority="28" operator="containsText" text="Yes">
      <formula>NOT(ISERROR(SEARCH("Yes",K1)))</formula>
    </cfRule>
    <cfRule type="containsText" dxfId="120" priority="29" operator="containsText" text="No">
      <formula>NOT(ISERROR(SEARCH("No",K1)))</formula>
    </cfRule>
  </conditionalFormatting>
  <conditionalFormatting sqref="K48">
    <cfRule type="containsText" dxfId="119" priority="16" operator="containsText" text="No">
      <formula>NOT(ISERROR(SEARCH("No",K48)))</formula>
    </cfRule>
    <cfRule type="containsText" dxfId="118" priority="17" operator="containsText" text="Yes">
      <formula>NOT(ISERROR(SEARCH("Yes",K48)))</formula>
    </cfRule>
    <cfRule type="containsText" dxfId="117" priority="18" operator="containsText" text="Mixed/Neutral">
      <formula>NOT(ISERROR(SEARCH("Mixed/Neutral",K48)))</formula>
    </cfRule>
  </conditionalFormatting>
  <conditionalFormatting sqref="K86:K89">
    <cfRule type="containsText" dxfId="116" priority="2" operator="containsText" text="No">
      <formula>NOT(ISERROR(SEARCH("No",K86)))</formula>
    </cfRule>
    <cfRule type="containsText" dxfId="115" priority="3" operator="containsText" text="Yes">
      <formula>NOT(ISERROR(SEARCH("Yes",K86)))</formula>
    </cfRule>
  </conditionalFormatting>
  <dataValidations count="2">
    <dataValidation type="list" allowBlank="1" showInputMessage="1" showErrorMessage="1" sqref="I2:I9 J48 I90:I122 E90:E124 K90:K123 K2:K85 E2:E85 I11:I85 G2:G85 G90:G124" xr:uid="{E2838677-2B25-4BFF-85ED-0D9E113A7DB9}">
      <formula1>"Yes, No, N/A, Mixed/Neutral"</formula1>
    </dataValidation>
    <dataValidation type="list" allowBlank="1" showInputMessage="1" showErrorMessage="1" sqref="I10" xr:uid="{C114371B-45B3-4BCA-AA0D-D8A10C9CE288}">
      <formula1>"Positive, Negative, Mixed/Neutral,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46D63-90F1-4A29-AE70-05D19DE1F2DA}">
  <dimension ref="A1:M182"/>
  <sheetViews>
    <sheetView zoomScale="88" zoomScaleNormal="88" workbookViewId="0">
      <pane ySplit="1" topLeftCell="A15" activePane="bottomLeft" state="frozen"/>
      <selection pane="bottomLeft" activeCell="J29" sqref="J29"/>
    </sheetView>
  </sheetViews>
  <sheetFormatPr defaultColWidth="9" defaultRowHeight="14.25" x14ac:dyDescent="0.45"/>
  <cols>
    <col min="1" max="1" width="25.59765625" style="11" customWidth="1"/>
    <col min="2" max="2" width="24.265625" style="11" customWidth="1"/>
    <col min="3" max="3" width="42.73046875" style="13" customWidth="1"/>
    <col min="4" max="4" width="51.3984375" style="13" customWidth="1"/>
    <col min="5" max="5" width="19.1328125" style="11" customWidth="1"/>
    <col min="6" max="6" width="62.59765625" style="13" customWidth="1"/>
    <col min="7" max="7" width="17" style="11" customWidth="1"/>
    <col min="8" max="8" width="32.59765625" style="13" customWidth="1"/>
    <col min="9" max="9" width="23.59765625" style="11" customWidth="1"/>
    <col min="10" max="10" width="48.265625" style="13" customWidth="1"/>
    <col min="11" max="11" width="25.1328125" style="11" customWidth="1"/>
    <col min="12" max="12" width="31.53125" style="13" customWidth="1"/>
    <col min="13" max="13" width="38.73046875" style="13" customWidth="1"/>
    <col min="14" max="16384" width="9" style="6"/>
  </cols>
  <sheetData>
    <row r="1" spans="1:13" ht="41.65" x14ac:dyDescent="0.45">
      <c r="A1" s="14" t="s">
        <v>0</v>
      </c>
      <c r="B1" s="14" t="s">
        <v>1</v>
      </c>
      <c r="C1" s="14" t="s">
        <v>287</v>
      </c>
      <c r="D1" s="18" t="s">
        <v>288</v>
      </c>
      <c r="E1" s="18" t="s">
        <v>289</v>
      </c>
      <c r="F1" s="18" t="s">
        <v>290</v>
      </c>
      <c r="G1" s="18" t="s">
        <v>291</v>
      </c>
      <c r="H1" s="18" t="s">
        <v>292</v>
      </c>
      <c r="I1" s="18" t="s">
        <v>436</v>
      </c>
      <c r="J1" s="18" t="s">
        <v>437</v>
      </c>
      <c r="K1" s="18" t="s">
        <v>295</v>
      </c>
      <c r="L1" s="18" t="s">
        <v>296</v>
      </c>
      <c r="M1" s="18" t="s">
        <v>297</v>
      </c>
    </row>
    <row r="2" spans="1:13" s="7" customFormat="1" ht="81" x14ac:dyDescent="0.35">
      <c r="A2" s="15" t="s">
        <v>41</v>
      </c>
      <c r="B2" s="15" t="s">
        <v>692</v>
      </c>
      <c r="C2" s="16" t="s">
        <v>693</v>
      </c>
      <c r="D2" s="16" t="s">
        <v>694</v>
      </c>
      <c r="E2" s="19" t="s">
        <v>9</v>
      </c>
      <c r="F2" s="16"/>
      <c r="G2" s="29" t="s">
        <v>8</v>
      </c>
      <c r="H2" s="16"/>
      <c r="I2" s="29" t="s">
        <v>8</v>
      </c>
      <c r="J2" s="16"/>
      <c r="K2" s="29" t="s">
        <v>8</v>
      </c>
      <c r="L2" s="16"/>
      <c r="M2" s="16"/>
    </row>
    <row r="3" spans="1:13" s="7" customFormat="1" ht="121.5" x14ac:dyDescent="0.35">
      <c r="A3" s="15" t="s">
        <v>43</v>
      </c>
      <c r="B3" s="15" t="s">
        <v>695</v>
      </c>
      <c r="C3" s="16" t="s">
        <v>696</v>
      </c>
      <c r="D3" s="16"/>
      <c r="E3" s="29" t="s">
        <v>8</v>
      </c>
      <c r="F3" s="16" t="s">
        <v>697</v>
      </c>
      <c r="G3" s="20" t="s">
        <v>9</v>
      </c>
      <c r="H3" s="16"/>
      <c r="I3" s="29" t="s">
        <v>8</v>
      </c>
      <c r="J3" s="16"/>
      <c r="K3" s="29" t="s">
        <v>8</v>
      </c>
      <c r="L3" s="16"/>
      <c r="M3" s="16" t="s">
        <v>698</v>
      </c>
    </row>
    <row r="4" spans="1:13" s="7" customFormat="1" ht="324" customHeight="1" x14ac:dyDescent="0.35">
      <c r="A4" s="15" t="s">
        <v>45</v>
      </c>
      <c r="B4" s="15" t="s">
        <v>699</v>
      </c>
      <c r="C4" s="16" t="s">
        <v>700</v>
      </c>
      <c r="D4" s="16" t="s">
        <v>701</v>
      </c>
      <c r="E4" s="19" t="s">
        <v>9</v>
      </c>
      <c r="F4" s="16" t="s">
        <v>702</v>
      </c>
      <c r="G4" s="29" t="s">
        <v>328</v>
      </c>
      <c r="H4" s="16" t="s">
        <v>703</v>
      </c>
      <c r="I4" s="19" t="s">
        <v>9</v>
      </c>
      <c r="J4" s="16" t="s">
        <v>704</v>
      </c>
      <c r="K4" s="19" t="s">
        <v>10</v>
      </c>
      <c r="L4" s="16"/>
      <c r="M4" s="16"/>
    </row>
    <row r="5" spans="1:13" ht="40.5" x14ac:dyDescent="0.45">
      <c r="A5" s="15" t="s">
        <v>54</v>
      </c>
      <c r="B5" s="15" t="s">
        <v>699</v>
      </c>
      <c r="C5" s="16" t="s">
        <v>705</v>
      </c>
      <c r="D5" s="17"/>
      <c r="E5" s="29" t="s">
        <v>8</v>
      </c>
      <c r="F5" s="17"/>
      <c r="G5" s="29" t="s">
        <v>8</v>
      </c>
      <c r="H5" s="17"/>
      <c r="I5" s="29" t="s">
        <v>8</v>
      </c>
      <c r="J5" s="17"/>
      <c r="K5" s="29" t="s">
        <v>8</v>
      </c>
      <c r="L5" s="17"/>
      <c r="M5" s="17"/>
    </row>
    <row r="6" spans="1:13" s="7" customFormat="1" ht="94.5" x14ac:dyDescent="0.35">
      <c r="A6" s="15" t="s">
        <v>57</v>
      </c>
      <c r="B6" s="15" t="s">
        <v>699</v>
      </c>
      <c r="C6" s="16" t="s">
        <v>706</v>
      </c>
      <c r="D6" s="17"/>
      <c r="E6" s="29" t="s">
        <v>8</v>
      </c>
      <c r="F6" s="16" t="s">
        <v>707</v>
      </c>
      <c r="G6" s="20" t="s">
        <v>9</v>
      </c>
      <c r="H6" s="17"/>
      <c r="I6" s="29" t="s">
        <v>8</v>
      </c>
      <c r="J6" s="17"/>
      <c r="K6" s="29" t="s">
        <v>8</v>
      </c>
      <c r="L6" s="17"/>
      <c r="M6" s="16" t="s">
        <v>708</v>
      </c>
    </row>
    <row r="7" spans="1:13" s="7" customFormat="1" ht="40.5" x14ac:dyDescent="0.35">
      <c r="A7" s="15" t="s">
        <v>78</v>
      </c>
      <c r="B7" s="15" t="s">
        <v>709</v>
      </c>
      <c r="C7" s="16" t="s">
        <v>710</v>
      </c>
      <c r="D7" s="16"/>
      <c r="E7" s="48" t="s">
        <v>8</v>
      </c>
      <c r="F7" s="16"/>
      <c r="G7" s="48" t="s">
        <v>8</v>
      </c>
      <c r="H7" s="16"/>
      <c r="I7" s="48" t="s">
        <v>8</v>
      </c>
      <c r="J7" s="16"/>
      <c r="K7" s="48" t="s">
        <v>8</v>
      </c>
      <c r="L7" s="16"/>
      <c r="M7" s="16"/>
    </row>
    <row r="8" spans="1:13" s="7" customFormat="1" ht="67.5" x14ac:dyDescent="0.35">
      <c r="A8" s="15" t="s">
        <v>86</v>
      </c>
      <c r="B8" s="15" t="s">
        <v>695</v>
      </c>
      <c r="C8" s="16" t="s">
        <v>711</v>
      </c>
      <c r="D8" s="16"/>
      <c r="E8" s="29" t="s">
        <v>8</v>
      </c>
      <c r="F8" s="16" t="s">
        <v>712</v>
      </c>
      <c r="G8" s="19" t="s">
        <v>10</v>
      </c>
      <c r="H8" s="16"/>
      <c r="I8" s="29" t="s">
        <v>8</v>
      </c>
      <c r="J8" s="16" t="s">
        <v>713</v>
      </c>
      <c r="K8" s="19" t="s">
        <v>10</v>
      </c>
      <c r="L8" s="16"/>
      <c r="M8" s="16"/>
    </row>
    <row r="9" spans="1:13" s="7" customFormat="1" ht="121.5" x14ac:dyDescent="0.35">
      <c r="A9" s="15" t="s">
        <v>88</v>
      </c>
      <c r="B9" s="15" t="s">
        <v>695</v>
      </c>
      <c r="C9" s="16" t="s">
        <v>714</v>
      </c>
      <c r="D9" s="16"/>
      <c r="E9" s="29" t="s">
        <v>8</v>
      </c>
      <c r="F9" s="16" t="s">
        <v>715</v>
      </c>
      <c r="G9" s="29" t="s">
        <v>328</v>
      </c>
      <c r="H9" s="16"/>
      <c r="I9" s="29" t="s">
        <v>8</v>
      </c>
      <c r="J9" s="16" t="s">
        <v>716</v>
      </c>
      <c r="K9" s="19" t="s">
        <v>10</v>
      </c>
      <c r="L9" s="16"/>
      <c r="M9" s="16"/>
    </row>
    <row r="10" spans="1:13" s="7" customFormat="1" ht="94.5" x14ac:dyDescent="0.35">
      <c r="A10" s="15" t="s">
        <v>717</v>
      </c>
      <c r="B10" s="15" t="s">
        <v>695</v>
      </c>
      <c r="C10" s="16" t="s">
        <v>718</v>
      </c>
      <c r="D10" s="16" t="s">
        <v>719</v>
      </c>
      <c r="E10" s="19" t="s">
        <v>9</v>
      </c>
      <c r="F10" s="16" t="s">
        <v>720</v>
      </c>
      <c r="G10" s="19" t="s">
        <v>328</v>
      </c>
      <c r="H10" s="16"/>
      <c r="I10" s="29" t="s">
        <v>8</v>
      </c>
      <c r="J10" s="16"/>
      <c r="K10" s="29" t="s">
        <v>8</v>
      </c>
      <c r="L10" s="16"/>
      <c r="M10" s="16"/>
    </row>
    <row r="11" spans="1:13" s="7" customFormat="1" ht="67.5" x14ac:dyDescent="0.35">
      <c r="A11" s="15" t="s">
        <v>99</v>
      </c>
      <c r="B11" s="15" t="s">
        <v>721</v>
      </c>
      <c r="C11" s="16" t="s">
        <v>722</v>
      </c>
      <c r="D11" s="17"/>
      <c r="E11" s="29" t="s">
        <v>8</v>
      </c>
      <c r="F11" s="17"/>
      <c r="G11" s="29" t="s">
        <v>8</v>
      </c>
      <c r="H11" s="17"/>
      <c r="I11" s="29" t="s">
        <v>8</v>
      </c>
      <c r="J11" s="17"/>
      <c r="K11" s="29" t="s">
        <v>8</v>
      </c>
      <c r="L11" s="17"/>
      <c r="M11" s="17"/>
    </row>
    <row r="12" spans="1:13" s="7" customFormat="1" ht="162" x14ac:dyDescent="0.35">
      <c r="A12" s="15" t="s">
        <v>100</v>
      </c>
      <c r="B12" s="15" t="s">
        <v>723</v>
      </c>
      <c r="C12" s="16" t="s">
        <v>724</v>
      </c>
      <c r="D12" s="16" t="s">
        <v>725</v>
      </c>
      <c r="E12" s="15" t="s">
        <v>9</v>
      </c>
      <c r="F12" s="16"/>
      <c r="G12" s="48" t="s">
        <v>8</v>
      </c>
      <c r="H12" s="16"/>
      <c r="I12" s="48" t="s">
        <v>8</v>
      </c>
      <c r="J12" s="16"/>
      <c r="K12" s="48" t="s">
        <v>8</v>
      </c>
      <c r="L12" s="16"/>
      <c r="M12" s="16"/>
    </row>
    <row r="13" spans="1:13" s="7" customFormat="1" ht="108" x14ac:dyDescent="0.35">
      <c r="A13" s="15" t="s">
        <v>108</v>
      </c>
      <c r="B13" s="15" t="s">
        <v>695</v>
      </c>
      <c r="C13" s="16" t="s">
        <v>726</v>
      </c>
      <c r="D13" s="16" t="s">
        <v>727</v>
      </c>
      <c r="E13" s="19" t="s">
        <v>9</v>
      </c>
      <c r="F13" s="16"/>
      <c r="G13" s="29" t="s">
        <v>8</v>
      </c>
      <c r="H13" s="16" t="s">
        <v>728</v>
      </c>
      <c r="I13" s="19" t="s">
        <v>9</v>
      </c>
      <c r="J13" s="16" t="s">
        <v>729</v>
      </c>
      <c r="K13" s="29" t="s">
        <v>8</v>
      </c>
      <c r="L13" s="16"/>
      <c r="M13" s="16"/>
    </row>
    <row r="14" spans="1:13" s="7" customFormat="1" ht="81" x14ac:dyDescent="0.35">
      <c r="A14" s="15" t="s">
        <v>119</v>
      </c>
      <c r="B14" s="15" t="s">
        <v>695</v>
      </c>
      <c r="C14" s="16" t="s">
        <v>730</v>
      </c>
      <c r="D14" s="16"/>
      <c r="E14" s="29" t="s">
        <v>8</v>
      </c>
      <c r="F14" s="16" t="s">
        <v>731</v>
      </c>
      <c r="G14" s="19" t="s">
        <v>9</v>
      </c>
      <c r="H14" s="16"/>
      <c r="I14" s="29" t="s">
        <v>8</v>
      </c>
      <c r="J14" s="16"/>
      <c r="K14" s="29" t="s">
        <v>8</v>
      </c>
      <c r="L14" s="16"/>
      <c r="M14" s="16"/>
    </row>
    <row r="15" spans="1:13" s="7" customFormat="1" ht="135" x14ac:dyDescent="0.35">
      <c r="A15" s="15" t="s">
        <v>140</v>
      </c>
      <c r="B15" s="15" t="s">
        <v>695</v>
      </c>
      <c r="C15" s="16" t="s">
        <v>732</v>
      </c>
      <c r="D15" s="16" t="s">
        <v>733</v>
      </c>
      <c r="E15" s="29" t="s">
        <v>9</v>
      </c>
      <c r="F15" s="16" t="s">
        <v>734</v>
      </c>
      <c r="G15" s="19" t="s">
        <v>9</v>
      </c>
      <c r="H15" s="16" t="s">
        <v>735</v>
      </c>
      <c r="I15" s="19" t="s">
        <v>9</v>
      </c>
      <c r="J15" s="16" t="s">
        <v>736</v>
      </c>
      <c r="K15" s="19" t="s">
        <v>10</v>
      </c>
      <c r="L15" s="17"/>
      <c r="M15" s="17"/>
    </row>
    <row r="16" spans="1:13" s="7" customFormat="1" ht="67.5" x14ac:dyDescent="0.35">
      <c r="A16" s="15" t="s">
        <v>151</v>
      </c>
      <c r="B16" s="15" t="s">
        <v>695</v>
      </c>
      <c r="C16" s="16" t="s">
        <v>737</v>
      </c>
      <c r="D16" s="16" t="s">
        <v>738</v>
      </c>
      <c r="E16" s="19" t="s">
        <v>9</v>
      </c>
      <c r="F16" s="16" t="s">
        <v>739</v>
      </c>
      <c r="G16" s="29" t="s">
        <v>328</v>
      </c>
      <c r="H16" s="16" t="s">
        <v>740</v>
      </c>
      <c r="I16" s="29" t="s">
        <v>328</v>
      </c>
      <c r="J16" s="16" t="s">
        <v>741</v>
      </c>
      <c r="K16" s="19" t="s">
        <v>10</v>
      </c>
      <c r="L16" s="16"/>
      <c r="M16" s="16"/>
    </row>
    <row r="17" spans="1:13" s="7" customFormat="1" ht="108" x14ac:dyDescent="0.35">
      <c r="A17" s="15" t="s">
        <v>157</v>
      </c>
      <c r="B17" s="15" t="s">
        <v>742</v>
      </c>
      <c r="C17" s="16" t="s">
        <v>743</v>
      </c>
      <c r="D17" s="16"/>
      <c r="E17" s="48" t="s">
        <v>8</v>
      </c>
      <c r="F17" s="16" t="s">
        <v>744</v>
      </c>
      <c r="G17" s="48" t="s">
        <v>8</v>
      </c>
      <c r="H17" s="16"/>
      <c r="I17" s="48" t="s">
        <v>8</v>
      </c>
      <c r="J17" s="16" t="s">
        <v>745</v>
      </c>
      <c r="K17" s="48" t="s">
        <v>328</v>
      </c>
      <c r="L17" s="16"/>
      <c r="M17" s="16"/>
    </row>
    <row r="18" spans="1:13" s="7" customFormat="1" ht="228" customHeight="1" x14ac:dyDescent="0.35">
      <c r="A18" s="15" t="s">
        <v>163</v>
      </c>
      <c r="B18" s="15" t="s">
        <v>746</v>
      </c>
      <c r="C18" s="16" t="s">
        <v>747</v>
      </c>
      <c r="D18" s="16" t="s">
        <v>748</v>
      </c>
      <c r="E18" s="29" t="s">
        <v>328</v>
      </c>
      <c r="F18" s="16" t="s">
        <v>749</v>
      </c>
      <c r="G18" s="19" t="s">
        <v>328</v>
      </c>
      <c r="H18" s="16" t="s">
        <v>750</v>
      </c>
      <c r="I18" s="29" t="s">
        <v>8</v>
      </c>
      <c r="J18" s="16" t="s">
        <v>751</v>
      </c>
      <c r="K18" s="19" t="s">
        <v>10</v>
      </c>
      <c r="L18" s="16"/>
      <c r="M18" s="16"/>
    </row>
    <row r="19" spans="1:13" s="7" customFormat="1" ht="94.5" x14ac:dyDescent="0.35">
      <c r="A19" s="15" t="s">
        <v>174</v>
      </c>
      <c r="B19" s="15" t="s">
        <v>695</v>
      </c>
      <c r="C19" s="16" t="s">
        <v>752</v>
      </c>
      <c r="D19" s="16" t="s">
        <v>753</v>
      </c>
      <c r="E19" s="58" t="s">
        <v>328</v>
      </c>
      <c r="F19" s="16" t="s">
        <v>754</v>
      </c>
      <c r="G19" s="19" t="s">
        <v>9</v>
      </c>
      <c r="H19" s="16"/>
      <c r="I19" s="29" t="s">
        <v>8</v>
      </c>
      <c r="J19" s="16"/>
      <c r="K19" s="29" t="s">
        <v>8</v>
      </c>
      <c r="L19" s="16"/>
      <c r="M19" s="16" t="s">
        <v>755</v>
      </c>
    </row>
    <row r="20" spans="1:13" s="7" customFormat="1" ht="256.5" x14ac:dyDescent="0.35">
      <c r="A20" s="15" t="s">
        <v>180</v>
      </c>
      <c r="B20" s="15" t="s">
        <v>695</v>
      </c>
      <c r="C20" s="16" t="s">
        <v>756</v>
      </c>
      <c r="D20" s="16"/>
      <c r="E20" s="29" t="s">
        <v>8</v>
      </c>
      <c r="F20" s="16"/>
      <c r="G20" s="29" t="s">
        <v>8</v>
      </c>
      <c r="H20" s="16"/>
      <c r="I20" s="29" t="s">
        <v>8</v>
      </c>
      <c r="J20" s="16" t="s">
        <v>757</v>
      </c>
      <c r="K20" s="29" t="s">
        <v>328</v>
      </c>
      <c r="L20" s="16"/>
      <c r="M20" s="16"/>
    </row>
    <row r="21" spans="1:13" s="9" customFormat="1" ht="148.5" x14ac:dyDescent="0.35">
      <c r="A21" s="15" t="s">
        <v>187</v>
      </c>
      <c r="B21" s="15" t="s">
        <v>695</v>
      </c>
      <c r="C21" s="16" t="s">
        <v>758</v>
      </c>
      <c r="D21" s="16"/>
      <c r="E21" s="29" t="s">
        <v>8</v>
      </c>
      <c r="F21" s="16"/>
      <c r="G21" s="29" t="s">
        <v>8</v>
      </c>
      <c r="H21" s="16"/>
      <c r="I21" s="29" t="s">
        <v>8</v>
      </c>
      <c r="J21" s="16"/>
      <c r="K21" s="29" t="s">
        <v>8</v>
      </c>
      <c r="L21" s="16"/>
      <c r="M21" s="16"/>
    </row>
    <row r="22" spans="1:13" s="7" customFormat="1" ht="27" x14ac:dyDescent="0.35">
      <c r="A22" s="15" t="s">
        <v>191</v>
      </c>
      <c r="B22" s="15" t="s">
        <v>759</v>
      </c>
      <c r="C22" s="16" t="s">
        <v>760</v>
      </c>
      <c r="D22" s="16"/>
      <c r="E22" s="48" t="s">
        <v>8</v>
      </c>
      <c r="F22" s="16"/>
      <c r="G22" s="48" t="s">
        <v>8</v>
      </c>
      <c r="H22" s="16"/>
      <c r="I22" s="48" t="s">
        <v>8</v>
      </c>
      <c r="J22" s="16"/>
      <c r="K22" s="48" t="s">
        <v>8</v>
      </c>
      <c r="L22" s="16"/>
      <c r="M22" s="16"/>
    </row>
    <row r="23" spans="1:13" s="7" customFormat="1" ht="54" x14ac:dyDescent="0.35">
      <c r="A23" s="15" t="s">
        <v>194</v>
      </c>
      <c r="B23" s="15" t="s">
        <v>699</v>
      </c>
      <c r="C23" s="16" t="s">
        <v>761</v>
      </c>
      <c r="D23" s="16"/>
      <c r="E23" s="48" t="s">
        <v>8</v>
      </c>
      <c r="F23" s="16"/>
      <c r="G23" s="48" t="s">
        <v>8</v>
      </c>
      <c r="H23" s="16"/>
      <c r="I23" s="48" t="s">
        <v>8</v>
      </c>
      <c r="J23" s="16"/>
      <c r="K23" s="48" t="s">
        <v>8</v>
      </c>
      <c r="L23" s="16"/>
      <c r="M23" s="16"/>
    </row>
    <row r="24" spans="1:13" ht="54" x14ac:dyDescent="0.45">
      <c r="A24" s="15" t="s">
        <v>200</v>
      </c>
      <c r="B24" s="15" t="s">
        <v>762</v>
      </c>
      <c r="C24" s="16" t="s">
        <v>763</v>
      </c>
      <c r="D24" s="16"/>
      <c r="E24" s="48" t="s">
        <v>8</v>
      </c>
      <c r="F24" s="16"/>
      <c r="G24" s="48" t="s">
        <v>8</v>
      </c>
      <c r="H24" s="16"/>
      <c r="I24" s="48" t="s">
        <v>8</v>
      </c>
      <c r="J24" s="16"/>
      <c r="K24" s="48" t="s">
        <v>8</v>
      </c>
      <c r="L24" s="16"/>
      <c r="M24" s="16"/>
    </row>
    <row r="25" spans="1:13" s="7" customFormat="1" ht="94.5" x14ac:dyDescent="0.35">
      <c r="A25" s="15" t="s">
        <v>207</v>
      </c>
      <c r="B25" s="15" t="s">
        <v>721</v>
      </c>
      <c r="C25" s="16" t="s">
        <v>764</v>
      </c>
      <c r="D25" s="17"/>
      <c r="E25" s="29" t="s">
        <v>8</v>
      </c>
      <c r="F25" s="17"/>
      <c r="G25" s="29" t="s">
        <v>8</v>
      </c>
      <c r="H25" s="17"/>
      <c r="I25" s="29" t="s">
        <v>8</v>
      </c>
      <c r="J25" s="17"/>
      <c r="K25" s="29" t="s">
        <v>8</v>
      </c>
      <c r="L25" s="17"/>
      <c r="M25" s="17"/>
    </row>
    <row r="26" spans="1:13" s="8" customFormat="1" ht="135" x14ac:dyDescent="0.35">
      <c r="A26" s="15" t="s">
        <v>222</v>
      </c>
      <c r="B26" s="15" t="s">
        <v>695</v>
      </c>
      <c r="C26" s="16" t="s">
        <v>765</v>
      </c>
      <c r="D26" s="16"/>
      <c r="E26" s="29" t="s">
        <v>8</v>
      </c>
      <c r="F26" s="16"/>
      <c r="G26" s="29" t="s">
        <v>8</v>
      </c>
      <c r="H26" s="16"/>
      <c r="I26" s="29" t="s">
        <v>8</v>
      </c>
      <c r="J26" s="16" t="s">
        <v>766</v>
      </c>
      <c r="K26" s="29" t="s">
        <v>10</v>
      </c>
      <c r="L26" s="16"/>
      <c r="M26" s="16"/>
    </row>
    <row r="27" spans="1:13" ht="108" x14ac:dyDescent="0.45">
      <c r="A27" s="15" t="s">
        <v>234</v>
      </c>
      <c r="B27" s="15" t="s">
        <v>695</v>
      </c>
      <c r="C27" s="16" t="s">
        <v>767</v>
      </c>
      <c r="D27" s="16"/>
      <c r="E27" s="29" t="s">
        <v>8</v>
      </c>
      <c r="F27" s="16" t="s">
        <v>768</v>
      </c>
      <c r="G27" s="19" t="s">
        <v>9</v>
      </c>
      <c r="H27" s="16"/>
      <c r="I27" s="29" t="s">
        <v>8</v>
      </c>
      <c r="J27" s="16" t="s">
        <v>769</v>
      </c>
      <c r="K27" s="19" t="s">
        <v>10</v>
      </c>
      <c r="L27" s="16"/>
      <c r="M27" s="16"/>
    </row>
    <row r="28" spans="1:13" s="7" customFormat="1" ht="67.5" x14ac:dyDescent="0.35">
      <c r="A28" s="15" t="s">
        <v>238</v>
      </c>
      <c r="B28" s="15" t="s">
        <v>695</v>
      </c>
      <c r="C28" s="16" t="s">
        <v>770</v>
      </c>
      <c r="D28" s="16" t="s">
        <v>771</v>
      </c>
      <c r="E28" s="19" t="s">
        <v>10</v>
      </c>
      <c r="F28" s="16"/>
      <c r="G28" s="29" t="s">
        <v>8</v>
      </c>
      <c r="H28" s="16"/>
      <c r="I28" s="29" t="s">
        <v>8</v>
      </c>
      <c r="J28" s="16" t="s">
        <v>772</v>
      </c>
      <c r="K28" s="19" t="s">
        <v>10</v>
      </c>
      <c r="L28" s="16"/>
      <c r="M28" s="16"/>
    </row>
    <row r="29" spans="1:13" s="7" customFormat="1" ht="135" x14ac:dyDescent="0.35">
      <c r="A29" s="15" t="s">
        <v>242</v>
      </c>
      <c r="B29" s="15" t="s">
        <v>721</v>
      </c>
      <c r="C29" s="16" t="s">
        <v>773</v>
      </c>
      <c r="D29" s="16"/>
      <c r="E29" s="29" t="s">
        <v>8</v>
      </c>
      <c r="F29" s="16"/>
      <c r="G29" s="29" t="s">
        <v>8</v>
      </c>
      <c r="H29" s="17"/>
      <c r="I29" s="29" t="s">
        <v>8</v>
      </c>
      <c r="J29" s="16"/>
      <c r="K29" s="29" t="s">
        <v>8</v>
      </c>
      <c r="L29" s="16"/>
      <c r="M29" s="16"/>
    </row>
    <row r="30" spans="1:13" s="7" customFormat="1" ht="40.5" x14ac:dyDescent="0.35">
      <c r="A30" s="15" t="s">
        <v>270</v>
      </c>
      <c r="B30" s="15" t="s">
        <v>699</v>
      </c>
      <c r="C30" s="16" t="s">
        <v>774</v>
      </c>
      <c r="D30" s="16" t="s">
        <v>775</v>
      </c>
      <c r="E30" s="19" t="s">
        <v>10</v>
      </c>
      <c r="F30" s="16"/>
      <c r="G30" s="29" t="s">
        <v>8</v>
      </c>
      <c r="H30" s="16"/>
      <c r="I30" s="29" t="s">
        <v>8</v>
      </c>
      <c r="J30" s="16"/>
      <c r="K30" s="29" t="s">
        <v>8</v>
      </c>
      <c r="L30" s="16"/>
      <c r="M30" s="16"/>
    </row>
    <row r="31" spans="1:13" s="7" customFormat="1" ht="13.5" x14ac:dyDescent="0.35">
      <c r="A31" s="15"/>
      <c r="B31" s="15"/>
      <c r="C31" s="16"/>
      <c r="D31" s="16"/>
      <c r="E31" s="19"/>
      <c r="F31" s="16"/>
      <c r="G31" s="19"/>
      <c r="H31" s="16"/>
      <c r="I31" s="19"/>
      <c r="J31" s="16"/>
      <c r="K31" s="19"/>
      <c r="L31" s="16"/>
      <c r="M31" s="16"/>
    </row>
    <row r="32" spans="1:13" x14ac:dyDescent="0.45">
      <c r="D32" s="13" t="s">
        <v>776</v>
      </c>
      <c r="E32" s="19"/>
      <c r="G32" s="19"/>
      <c r="I32" s="19"/>
      <c r="K32" s="19"/>
    </row>
    <row r="33" spans="1:11" x14ac:dyDescent="0.45">
      <c r="A33" s="47" t="s">
        <v>431</v>
      </c>
      <c r="E33" s="27">
        <f>COUNTIF(E2:E30,"no")</f>
        <v>7</v>
      </c>
      <c r="G33" s="27">
        <f>COUNTIF(G2:G30,"no")</f>
        <v>6</v>
      </c>
      <c r="I33" s="27">
        <f>COUNTIF(I2:I30,"no")</f>
        <v>3</v>
      </c>
      <c r="K33" s="27">
        <f>COUNTIF(K2:K30,"no")</f>
        <v>0</v>
      </c>
    </row>
    <row r="34" spans="1:11" x14ac:dyDescent="0.45">
      <c r="A34" s="47" t="s">
        <v>432</v>
      </c>
      <c r="E34" s="28">
        <f>COUNTIF(E2:E30,"yes")</f>
        <v>2</v>
      </c>
      <c r="G34" s="28">
        <f>COUNTIF(G2:G30,"yes")</f>
        <v>1</v>
      </c>
      <c r="I34" s="28">
        <f>COUNTIF(I2:I30,"yes")</f>
        <v>0</v>
      </c>
      <c r="K34" s="28">
        <f>COUNTIF(K2:K30,"yes")</f>
        <v>9</v>
      </c>
    </row>
    <row r="35" spans="1:11" x14ac:dyDescent="0.45">
      <c r="A35" s="47" t="s">
        <v>433</v>
      </c>
      <c r="E35" s="58">
        <f>COUNTIF(E2:E30,"Mixed/Neutral")</f>
        <v>2</v>
      </c>
      <c r="G35" s="58">
        <f>COUNTIF(G2:G30,"Mixed/Neutral")</f>
        <v>5</v>
      </c>
      <c r="I35" s="58">
        <f>COUNTIF(I2:I30,"Mixed/Neutral")</f>
        <v>1</v>
      </c>
      <c r="K35" s="58">
        <f>COUNTIF(K2:K30,"Mixed/Neutral")</f>
        <v>2</v>
      </c>
    </row>
    <row r="36" spans="1:11" x14ac:dyDescent="0.45">
      <c r="A36" s="47" t="s">
        <v>434</v>
      </c>
      <c r="E36" s="29">
        <f>COUNTIF(E2:E30,"n/a")</f>
        <v>18</v>
      </c>
      <c r="G36" s="29">
        <f>COUNTIF(G2:G30,"n/a")</f>
        <v>17</v>
      </c>
      <c r="I36" s="29">
        <f>COUNTIF(I2:I30,"n/a")</f>
        <v>25</v>
      </c>
      <c r="K36" s="29">
        <f>COUNTIF(K2:K30,"n/a")</f>
        <v>18</v>
      </c>
    </row>
    <row r="37" spans="1:11" x14ac:dyDescent="0.45">
      <c r="E37" s="19"/>
      <c r="G37" s="19"/>
      <c r="I37" s="19"/>
      <c r="K37" s="19"/>
    </row>
    <row r="38" spans="1:11" x14ac:dyDescent="0.45">
      <c r="E38" s="19"/>
      <c r="G38" s="19"/>
      <c r="I38" s="19"/>
      <c r="K38" s="19"/>
    </row>
    <row r="39" spans="1:11" x14ac:dyDescent="0.45">
      <c r="E39" s="19"/>
      <c r="G39" s="19"/>
      <c r="I39" s="19"/>
      <c r="K39" s="19"/>
    </row>
    <row r="40" spans="1:11" x14ac:dyDescent="0.45">
      <c r="E40" s="19"/>
      <c r="G40" s="19"/>
      <c r="I40" s="19"/>
      <c r="K40" s="19"/>
    </row>
    <row r="41" spans="1:11" x14ac:dyDescent="0.45">
      <c r="E41" s="19"/>
      <c r="G41" s="19"/>
      <c r="I41" s="19"/>
      <c r="K41" s="19"/>
    </row>
    <row r="42" spans="1:11" x14ac:dyDescent="0.45">
      <c r="E42" s="19"/>
      <c r="G42" s="19"/>
      <c r="I42" s="19"/>
      <c r="K42" s="19"/>
    </row>
    <row r="43" spans="1:11" x14ac:dyDescent="0.45">
      <c r="E43" s="19"/>
      <c r="G43" s="19"/>
      <c r="I43" s="19"/>
      <c r="K43" s="19"/>
    </row>
    <row r="44" spans="1:11" x14ac:dyDescent="0.45">
      <c r="E44" s="19"/>
      <c r="G44" s="19"/>
      <c r="I44" s="19"/>
      <c r="K44" s="19"/>
    </row>
    <row r="45" spans="1:11" x14ac:dyDescent="0.45">
      <c r="E45" s="19"/>
      <c r="G45" s="19"/>
      <c r="I45" s="19"/>
      <c r="K45" s="19"/>
    </row>
    <row r="46" spans="1:11" x14ac:dyDescent="0.45">
      <c r="E46" s="19"/>
      <c r="G46" s="19"/>
      <c r="I46" s="19"/>
      <c r="K46" s="19"/>
    </row>
    <row r="47" spans="1:11" x14ac:dyDescent="0.45">
      <c r="E47" s="19"/>
      <c r="G47" s="19"/>
      <c r="I47" s="19"/>
      <c r="K47" s="19"/>
    </row>
    <row r="48" spans="1:11" x14ac:dyDescent="0.45">
      <c r="E48" s="19"/>
      <c r="G48" s="19"/>
      <c r="I48" s="19"/>
      <c r="K48" s="19"/>
    </row>
    <row r="49" spans="5:11" x14ac:dyDescent="0.45">
      <c r="E49" s="19"/>
      <c r="G49" s="19"/>
      <c r="I49" s="19"/>
      <c r="K49" s="19"/>
    </row>
    <row r="50" spans="5:11" x14ac:dyDescent="0.45">
      <c r="E50" s="19"/>
      <c r="G50" s="19"/>
      <c r="I50" s="19"/>
      <c r="K50" s="19"/>
    </row>
    <row r="51" spans="5:11" x14ac:dyDescent="0.45">
      <c r="E51" s="19"/>
      <c r="G51" s="19"/>
      <c r="I51" s="19"/>
      <c r="K51" s="19"/>
    </row>
    <row r="52" spans="5:11" x14ac:dyDescent="0.45">
      <c r="E52" s="19"/>
      <c r="G52" s="19"/>
      <c r="I52" s="19"/>
      <c r="K52" s="19"/>
    </row>
    <row r="53" spans="5:11" x14ac:dyDescent="0.45">
      <c r="E53" s="19"/>
      <c r="G53" s="19"/>
      <c r="I53" s="19"/>
      <c r="K53" s="19"/>
    </row>
    <row r="54" spans="5:11" x14ac:dyDescent="0.45">
      <c r="E54" s="19"/>
      <c r="G54" s="19"/>
      <c r="I54" s="19"/>
      <c r="K54" s="19"/>
    </row>
    <row r="55" spans="5:11" x14ac:dyDescent="0.45">
      <c r="E55" s="19"/>
      <c r="G55" s="19"/>
      <c r="I55" s="19"/>
      <c r="K55" s="19"/>
    </row>
    <row r="56" spans="5:11" x14ac:dyDescent="0.45">
      <c r="E56" s="19"/>
      <c r="G56" s="19"/>
      <c r="I56" s="19"/>
      <c r="K56" s="19"/>
    </row>
    <row r="57" spans="5:11" x14ac:dyDescent="0.45">
      <c r="E57" s="19"/>
      <c r="G57" s="19"/>
      <c r="I57" s="19"/>
      <c r="K57" s="19"/>
    </row>
    <row r="58" spans="5:11" x14ac:dyDescent="0.45">
      <c r="E58" s="19"/>
      <c r="G58" s="19"/>
      <c r="I58" s="19"/>
      <c r="K58" s="19"/>
    </row>
    <row r="59" spans="5:11" x14ac:dyDescent="0.45">
      <c r="E59" s="19"/>
      <c r="G59" s="19"/>
      <c r="I59" s="19"/>
      <c r="K59" s="19"/>
    </row>
    <row r="60" spans="5:11" x14ac:dyDescent="0.45">
      <c r="E60" s="19"/>
      <c r="G60" s="19"/>
      <c r="I60" s="19"/>
      <c r="K60" s="19"/>
    </row>
    <row r="61" spans="5:11" x14ac:dyDescent="0.45">
      <c r="E61" s="19"/>
      <c r="G61" s="19"/>
      <c r="I61" s="19"/>
      <c r="K61" s="19"/>
    </row>
    <row r="62" spans="5:11" x14ac:dyDescent="0.45">
      <c r="E62" s="19"/>
      <c r="G62" s="19"/>
      <c r="I62" s="19"/>
      <c r="K62" s="19"/>
    </row>
    <row r="63" spans="5:11" x14ac:dyDescent="0.45">
      <c r="E63" s="19"/>
      <c r="G63" s="19"/>
      <c r="I63" s="19"/>
      <c r="K63" s="19"/>
    </row>
    <row r="64" spans="5:11" x14ac:dyDescent="0.45">
      <c r="E64" s="19"/>
      <c r="G64" s="19"/>
      <c r="I64" s="19"/>
      <c r="K64" s="19"/>
    </row>
    <row r="65" spans="5:11" x14ac:dyDescent="0.45">
      <c r="E65" s="19"/>
      <c r="G65" s="19"/>
      <c r="I65" s="19"/>
      <c r="K65" s="19"/>
    </row>
    <row r="66" spans="5:11" x14ac:dyDescent="0.45">
      <c r="E66" s="19"/>
      <c r="G66" s="19"/>
      <c r="I66" s="19"/>
      <c r="K66" s="19"/>
    </row>
    <row r="67" spans="5:11" x14ac:dyDescent="0.45">
      <c r="E67" s="19"/>
      <c r="G67" s="19"/>
      <c r="I67" s="19"/>
      <c r="K67" s="19"/>
    </row>
    <row r="68" spans="5:11" x14ac:dyDescent="0.45">
      <c r="E68" s="19"/>
      <c r="G68" s="19"/>
      <c r="I68" s="19"/>
      <c r="K68" s="19"/>
    </row>
    <row r="69" spans="5:11" x14ac:dyDescent="0.45">
      <c r="E69" s="19"/>
      <c r="G69" s="19"/>
      <c r="I69" s="19"/>
      <c r="K69" s="19"/>
    </row>
    <row r="70" spans="5:11" x14ac:dyDescent="0.45">
      <c r="E70" s="19"/>
      <c r="G70" s="19"/>
      <c r="I70" s="19"/>
      <c r="K70" s="19"/>
    </row>
    <row r="71" spans="5:11" x14ac:dyDescent="0.45">
      <c r="E71" s="19"/>
      <c r="G71" s="19"/>
      <c r="I71" s="19"/>
      <c r="K71" s="19"/>
    </row>
    <row r="72" spans="5:11" x14ac:dyDescent="0.45">
      <c r="E72" s="19"/>
      <c r="G72" s="19"/>
      <c r="I72" s="19"/>
      <c r="K72" s="19"/>
    </row>
    <row r="73" spans="5:11" x14ac:dyDescent="0.45">
      <c r="E73" s="19"/>
      <c r="G73" s="19"/>
      <c r="I73" s="19"/>
      <c r="K73" s="19"/>
    </row>
    <row r="74" spans="5:11" x14ac:dyDescent="0.45">
      <c r="E74" s="19"/>
      <c r="G74" s="19"/>
      <c r="I74" s="19"/>
      <c r="K74" s="19"/>
    </row>
    <row r="75" spans="5:11" x14ac:dyDescent="0.45">
      <c r="E75" s="19"/>
      <c r="G75" s="19"/>
      <c r="I75" s="19"/>
      <c r="K75" s="19"/>
    </row>
    <row r="76" spans="5:11" x14ac:dyDescent="0.45">
      <c r="E76" s="19"/>
      <c r="G76" s="19"/>
      <c r="I76" s="19"/>
      <c r="K76" s="19"/>
    </row>
    <row r="77" spans="5:11" x14ac:dyDescent="0.45">
      <c r="E77" s="19"/>
      <c r="G77" s="19"/>
      <c r="I77" s="19"/>
      <c r="K77" s="19"/>
    </row>
    <row r="78" spans="5:11" x14ac:dyDescent="0.45">
      <c r="E78" s="19"/>
      <c r="G78" s="19"/>
      <c r="I78" s="19"/>
      <c r="K78" s="19"/>
    </row>
    <row r="79" spans="5:11" x14ac:dyDescent="0.45">
      <c r="E79" s="19"/>
      <c r="G79" s="19"/>
      <c r="I79" s="19"/>
      <c r="K79" s="19"/>
    </row>
    <row r="80" spans="5:11" x14ac:dyDescent="0.45">
      <c r="E80" s="19"/>
      <c r="G80" s="19"/>
      <c r="I80" s="19"/>
      <c r="K80" s="19"/>
    </row>
    <row r="81" spans="5:11" x14ac:dyDescent="0.45">
      <c r="E81" s="19"/>
      <c r="G81" s="19"/>
      <c r="I81" s="19"/>
      <c r="K81" s="19"/>
    </row>
    <row r="82" spans="5:11" x14ac:dyDescent="0.45">
      <c r="E82" s="19"/>
      <c r="G82" s="19"/>
      <c r="I82" s="19"/>
      <c r="K82" s="19"/>
    </row>
    <row r="83" spans="5:11" x14ac:dyDescent="0.45">
      <c r="E83" s="19"/>
      <c r="G83" s="19"/>
      <c r="I83" s="19"/>
      <c r="K83" s="19"/>
    </row>
    <row r="84" spans="5:11" x14ac:dyDescent="0.45">
      <c r="E84" s="19"/>
      <c r="G84" s="19"/>
      <c r="I84" s="19"/>
      <c r="K84" s="19"/>
    </row>
    <row r="85" spans="5:11" x14ac:dyDescent="0.45">
      <c r="E85" s="19"/>
      <c r="G85" s="19"/>
      <c r="I85" s="19"/>
      <c r="K85" s="19"/>
    </row>
    <row r="86" spans="5:11" x14ac:dyDescent="0.45">
      <c r="E86" s="19"/>
      <c r="G86" s="19"/>
      <c r="I86" s="19"/>
      <c r="K86" s="19"/>
    </row>
    <row r="87" spans="5:11" x14ac:dyDescent="0.45">
      <c r="E87" s="19"/>
      <c r="G87" s="19"/>
      <c r="I87" s="19"/>
      <c r="K87" s="19"/>
    </row>
    <row r="88" spans="5:11" x14ac:dyDescent="0.45">
      <c r="E88" s="19"/>
      <c r="G88" s="19"/>
      <c r="I88" s="19"/>
      <c r="K88" s="19"/>
    </row>
    <row r="89" spans="5:11" x14ac:dyDescent="0.45">
      <c r="E89" s="19"/>
      <c r="G89" s="19"/>
      <c r="I89" s="19"/>
      <c r="K89" s="19"/>
    </row>
    <row r="90" spans="5:11" x14ac:dyDescent="0.45">
      <c r="E90" s="19"/>
      <c r="G90" s="19"/>
      <c r="I90" s="19"/>
      <c r="K90" s="19"/>
    </row>
    <row r="91" spans="5:11" x14ac:dyDescent="0.45">
      <c r="E91" s="19"/>
      <c r="G91" s="19"/>
      <c r="I91" s="19"/>
      <c r="K91" s="19"/>
    </row>
    <row r="92" spans="5:11" x14ac:dyDescent="0.45">
      <c r="E92" s="19"/>
      <c r="G92" s="19"/>
      <c r="I92" s="19"/>
      <c r="K92" s="19"/>
    </row>
    <row r="93" spans="5:11" x14ac:dyDescent="0.45">
      <c r="E93" s="19"/>
      <c r="G93" s="19"/>
      <c r="I93" s="19"/>
      <c r="K93" s="19"/>
    </row>
    <row r="94" spans="5:11" x14ac:dyDescent="0.45">
      <c r="E94" s="19"/>
      <c r="G94" s="19"/>
      <c r="I94" s="19"/>
      <c r="K94" s="19"/>
    </row>
    <row r="95" spans="5:11" x14ac:dyDescent="0.45">
      <c r="E95" s="19"/>
      <c r="G95" s="19"/>
      <c r="I95" s="19"/>
      <c r="K95" s="19"/>
    </row>
    <row r="96" spans="5:11" x14ac:dyDescent="0.45">
      <c r="E96" s="19"/>
      <c r="G96" s="19"/>
      <c r="I96" s="19"/>
      <c r="K96" s="19"/>
    </row>
    <row r="97" spans="5:11" x14ac:dyDescent="0.45">
      <c r="E97" s="19"/>
      <c r="G97" s="19"/>
      <c r="I97" s="19"/>
      <c r="K97" s="19"/>
    </row>
    <row r="98" spans="5:11" x14ac:dyDescent="0.45">
      <c r="E98" s="19"/>
      <c r="G98" s="19"/>
      <c r="I98" s="19"/>
      <c r="K98" s="19"/>
    </row>
    <row r="99" spans="5:11" x14ac:dyDescent="0.45">
      <c r="E99" s="19"/>
      <c r="G99" s="19"/>
      <c r="I99" s="19"/>
      <c r="K99" s="19"/>
    </row>
    <row r="100" spans="5:11" x14ac:dyDescent="0.45">
      <c r="E100" s="19"/>
      <c r="G100" s="19"/>
      <c r="I100" s="19"/>
      <c r="K100" s="19"/>
    </row>
    <row r="101" spans="5:11" x14ac:dyDescent="0.45">
      <c r="E101" s="19"/>
      <c r="G101" s="19"/>
      <c r="I101" s="19"/>
      <c r="K101" s="19"/>
    </row>
    <row r="102" spans="5:11" x14ac:dyDescent="0.45">
      <c r="E102" s="19"/>
      <c r="G102" s="19"/>
      <c r="I102" s="19"/>
      <c r="K102" s="19"/>
    </row>
    <row r="103" spans="5:11" x14ac:dyDescent="0.45">
      <c r="E103" s="19"/>
      <c r="G103" s="19"/>
      <c r="I103" s="19"/>
      <c r="K103" s="19"/>
    </row>
    <row r="104" spans="5:11" x14ac:dyDescent="0.45">
      <c r="E104" s="19"/>
      <c r="G104" s="19"/>
      <c r="I104" s="19"/>
      <c r="K104" s="19"/>
    </row>
    <row r="105" spans="5:11" x14ac:dyDescent="0.45">
      <c r="E105" s="19"/>
      <c r="G105" s="19"/>
      <c r="I105" s="19"/>
      <c r="K105" s="19"/>
    </row>
    <row r="106" spans="5:11" x14ac:dyDescent="0.45">
      <c r="E106" s="19"/>
      <c r="G106" s="19"/>
      <c r="I106" s="19"/>
      <c r="K106" s="19"/>
    </row>
    <row r="107" spans="5:11" x14ac:dyDescent="0.45">
      <c r="E107" s="19"/>
      <c r="G107" s="19"/>
      <c r="I107" s="19"/>
      <c r="K107" s="19"/>
    </row>
    <row r="108" spans="5:11" x14ac:dyDescent="0.45">
      <c r="E108" s="19"/>
      <c r="G108" s="19"/>
      <c r="I108" s="19"/>
      <c r="K108" s="19"/>
    </row>
    <row r="109" spans="5:11" x14ac:dyDescent="0.45">
      <c r="E109" s="19"/>
      <c r="G109" s="19"/>
      <c r="I109" s="19"/>
      <c r="K109" s="19"/>
    </row>
    <row r="110" spans="5:11" x14ac:dyDescent="0.45">
      <c r="E110" s="19"/>
      <c r="G110" s="19"/>
      <c r="I110" s="19"/>
      <c r="K110" s="19"/>
    </row>
    <row r="111" spans="5:11" x14ac:dyDescent="0.45">
      <c r="E111" s="19"/>
      <c r="G111" s="19"/>
      <c r="I111" s="19"/>
      <c r="K111" s="19"/>
    </row>
    <row r="112" spans="5:11" x14ac:dyDescent="0.45">
      <c r="E112" s="19"/>
      <c r="G112" s="19"/>
      <c r="I112" s="19"/>
      <c r="K112" s="19"/>
    </row>
    <row r="113" spans="5:11" x14ac:dyDescent="0.45">
      <c r="E113" s="19"/>
      <c r="G113" s="19"/>
      <c r="I113" s="19"/>
      <c r="K113" s="19"/>
    </row>
    <row r="114" spans="5:11" x14ac:dyDescent="0.45">
      <c r="E114" s="19"/>
      <c r="G114" s="19"/>
      <c r="I114" s="19"/>
      <c r="K114" s="19"/>
    </row>
    <row r="115" spans="5:11" x14ac:dyDescent="0.45">
      <c r="E115" s="19"/>
      <c r="G115" s="19"/>
      <c r="I115" s="19"/>
      <c r="K115" s="19"/>
    </row>
    <row r="116" spans="5:11" x14ac:dyDescent="0.45">
      <c r="E116" s="19"/>
      <c r="G116" s="19"/>
      <c r="I116" s="19"/>
      <c r="K116" s="19"/>
    </row>
    <row r="117" spans="5:11" x14ac:dyDescent="0.45">
      <c r="E117" s="19"/>
      <c r="G117" s="19"/>
      <c r="I117" s="19"/>
      <c r="K117" s="19"/>
    </row>
    <row r="118" spans="5:11" x14ac:dyDescent="0.45">
      <c r="E118" s="19"/>
      <c r="G118" s="19"/>
      <c r="I118" s="19"/>
      <c r="K118" s="19"/>
    </row>
    <row r="119" spans="5:11" x14ac:dyDescent="0.45">
      <c r="E119" s="19"/>
      <c r="G119" s="19"/>
      <c r="I119" s="19"/>
      <c r="K119" s="19"/>
    </row>
    <row r="120" spans="5:11" x14ac:dyDescent="0.45">
      <c r="E120" s="19"/>
      <c r="G120" s="19"/>
      <c r="I120" s="19"/>
      <c r="K120" s="19"/>
    </row>
    <row r="121" spans="5:11" x14ac:dyDescent="0.45">
      <c r="E121" s="19"/>
      <c r="G121" s="19"/>
      <c r="I121" s="19"/>
      <c r="K121" s="19"/>
    </row>
    <row r="122" spans="5:11" x14ac:dyDescent="0.45">
      <c r="E122" s="19"/>
      <c r="G122" s="19"/>
      <c r="I122" s="19"/>
      <c r="K122" s="19"/>
    </row>
    <row r="123" spans="5:11" x14ac:dyDescent="0.45">
      <c r="E123" s="19"/>
      <c r="G123" s="19"/>
      <c r="I123" s="19"/>
      <c r="K123" s="19"/>
    </row>
    <row r="124" spans="5:11" x14ac:dyDescent="0.45">
      <c r="E124" s="19"/>
      <c r="G124" s="19"/>
      <c r="I124" s="19"/>
      <c r="K124" s="19"/>
    </row>
    <row r="125" spans="5:11" x14ac:dyDescent="0.45">
      <c r="E125" s="19"/>
      <c r="G125" s="19"/>
      <c r="I125" s="19"/>
      <c r="K125" s="19"/>
    </row>
    <row r="126" spans="5:11" x14ac:dyDescent="0.45">
      <c r="E126" s="19"/>
      <c r="G126" s="19"/>
      <c r="I126" s="19"/>
      <c r="K126" s="19"/>
    </row>
    <row r="127" spans="5:11" x14ac:dyDescent="0.45">
      <c r="E127" s="19"/>
      <c r="G127" s="19"/>
      <c r="I127" s="19"/>
      <c r="K127" s="19"/>
    </row>
    <row r="128" spans="5:11" x14ac:dyDescent="0.45">
      <c r="E128" s="19"/>
      <c r="G128" s="19"/>
      <c r="I128" s="19"/>
      <c r="K128" s="19"/>
    </row>
    <row r="129" spans="5:11" x14ac:dyDescent="0.45">
      <c r="E129" s="19"/>
      <c r="G129" s="19"/>
      <c r="I129" s="19"/>
      <c r="K129" s="19"/>
    </row>
    <row r="130" spans="5:11" x14ac:dyDescent="0.45">
      <c r="E130" s="19"/>
      <c r="G130" s="19"/>
      <c r="I130" s="19"/>
      <c r="K130" s="19"/>
    </row>
    <row r="131" spans="5:11" x14ac:dyDescent="0.45">
      <c r="E131" s="19"/>
      <c r="G131" s="19"/>
      <c r="I131" s="19"/>
      <c r="K131" s="19"/>
    </row>
    <row r="132" spans="5:11" x14ac:dyDescent="0.45">
      <c r="E132" s="19"/>
      <c r="G132" s="19"/>
      <c r="I132" s="19"/>
      <c r="K132" s="19"/>
    </row>
    <row r="133" spans="5:11" x14ac:dyDescent="0.45">
      <c r="E133" s="19"/>
      <c r="G133" s="19"/>
      <c r="I133" s="19"/>
      <c r="K133" s="19"/>
    </row>
    <row r="134" spans="5:11" x14ac:dyDescent="0.45">
      <c r="E134" s="19"/>
      <c r="G134" s="19"/>
      <c r="I134" s="19"/>
      <c r="K134" s="15"/>
    </row>
    <row r="135" spans="5:11" x14ac:dyDescent="0.45">
      <c r="E135" s="19"/>
      <c r="G135" s="19"/>
      <c r="I135" s="19"/>
      <c r="K135" s="15"/>
    </row>
    <row r="136" spans="5:11" x14ac:dyDescent="0.45">
      <c r="E136" s="19"/>
      <c r="G136" s="19"/>
      <c r="I136" s="19"/>
      <c r="K136" s="15"/>
    </row>
    <row r="137" spans="5:11" x14ac:dyDescent="0.45">
      <c r="E137" s="19"/>
      <c r="G137" s="19"/>
      <c r="I137" s="19"/>
      <c r="K137" s="15"/>
    </row>
    <row r="138" spans="5:11" x14ac:dyDescent="0.45">
      <c r="E138" s="19"/>
      <c r="G138" s="19"/>
      <c r="I138" s="19"/>
      <c r="K138" s="15"/>
    </row>
    <row r="139" spans="5:11" x14ac:dyDescent="0.45">
      <c r="E139" s="19"/>
      <c r="G139" s="19"/>
      <c r="I139" s="15"/>
      <c r="K139" s="15"/>
    </row>
    <row r="140" spans="5:11" x14ac:dyDescent="0.45">
      <c r="E140" s="19"/>
      <c r="G140" s="19"/>
      <c r="I140" s="15"/>
      <c r="K140" s="15"/>
    </row>
    <row r="141" spans="5:11" x14ac:dyDescent="0.45">
      <c r="E141" s="19"/>
      <c r="G141" s="19"/>
      <c r="I141" s="15"/>
      <c r="K141" s="15"/>
    </row>
    <row r="142" spans="5:11" x14ac:dyDescent="0.45">
      <c r="E142" s="19"/>
      <c r="G142" s="19"/>
      <c r="I142" s="15"/>
      <c r="K142" s="15"/>
    </row>
    <row r="143" spans="5:11" x14ac:dyDescent="0.45">
      <c r="E143" s="19"/>
      <c r="G143" s="19"/>
      <c r="I143" s="15"/>
      <c r="K143" s="15"/>
    </row>
    <row r="144" spans="5:11" x14ac:dyDescent="0.45">
      <c r="E144" s="19"/>
      <c r="G144" s="19"/>
      <c r="I144" s="15"/>
      <c r="K144" s="15"/>
    </row>
    <row r="145" spans="5:11" x14ac:dyDescent="0.45">
      <c r="E145" s="19"/>
      <c r="G145" s="19"/>
      <c r="I145" s="15"/>
      <c r="K145" s="15"/>
    </row>
    <row r="146" spans="5:11" x14ac:dyDescent="0.45">
      <c r="E146" s="19"/>
      <c r="G146" s="19"/>
      <c r="I146" s="15"/>
      <c r="K146" s="15"/>
    </row>
    <row r="147" spans="5:11" x14ac:dyDescent="0.45">
      <c r="E147" s="19"/>
      <c r="G147" s="19"/>
      <c r="I147" s="15"/>
      <c r="K147" s="15"/>
    </row>
    <row r="148" spans="5:11" x14ac:dyDescent="0.45">
      <c r="E148" s="19"/>
      <c r="G148" s="19"/>
      <c r="I148" s="15"/>
      <c r="K148" s="15"/>
    </row>
    <row r="149" spans="5:11" x14ac:dyDescent="0.45">
      <c r="E149" s="19"/>
      <c r="G149" s="19"/>
      <c r="I149" s="15"/>
      <c r="K149" s="15"/>
    </row>
    <row r="150" spans="5:11" x14ac:dyDescent="0.45">
      <c r="E150" s="19"/>
      <c r="G150" s="19"/>
      <c r="I150" s="15"/>
      <c r="K150" s="15"/>
    </row>
    <row r="151" spans="5:11" x14ac:dyDescent="0.45">
      <c r="E151" s="19"/>
      <c r="G151" s="19"/>
      <c r="I151" s="15"/>
      <c r="K151" s="15"/>
    </row>
    <row r="152" spans="5:11" x14ac:dyDescent="0.45">
      <c r="E152" s="19"/>
      <c r="G152" s="19"/>
      <c r="I152" s="15"/>
      <c r="K152" s="15"/>
    </row>
    <row r="153" spans="5:11" x14ac:dyDescent="0.45">
      <c r="E153" s="19"/>
      <c r="G153" s="19"/>
      <c r="I153" s="15"/>
      <c r="K153" s="15"/>
    </row>
    <row r="154" spans="5:11" x14ac:dyDescent="0.45">
      <c r="E154" s="19"/>
      <c r="G154" s="19"/>
      <c r="I154" s="15"/>
      <c r="K154" s="15"/>
    </row>
    <row r="155" spans="5:11" x14ac:dyDescent="0.45">
      <c r="E155" s="19"/>
      <c r="G155" s="19"/>
      <c r="I155" s="15"/>
      <c r="K155" s="15"/>
    </row>
    <row r="156" spans="5:11" x14ac:dyDescent="0.45">
      <c r="E156" s="19"/>
      <c r="G156" s="19"/>
      <c r="I156" s="15"/>
      <c r="K156" s="15"/>
    </row>
    <row r="157" spans="5:11" x14ac:dyDescent="0.45">
      <c r="E157" s="19"/>
      <c r="G157" s="19"/>
      <c r="I157" s="15"/>
      <c r="K157" s="15"/>
    </row>
    <row r="158" spans="5:11" x14ac:dyDescent="0.45">
      <c r="E158" s="19"/>
      <c r="G158" s="19"/>
      <c r="I158" s="15"/>
      <c r="K158" s="15"/>
    </row>
    <row r="159" spans="5:11" x14ac:dyDescent="0.45">
      <c r="E159" s="19"/>
      <c r="G159" s="19"/>
      <c r="I159" s="15"/>
      <c r="K159" s="15"/>
    </row>
    <row r="160" spans="5:11" x14ac:dyDescent="0.45">
      <c r="E160" s="19"/>
      <c r="G160" s="19"/>
      <c r="I160" s="15"/>
      <c r="K160" s="15"/>
    </row>
    <row r="161" spans="5:11" x14ac:dyDescent="0.45">
      <c r="E161" s="19"/>
      <c r="G161" s="19"/>
      <c r="I161" s="15"/>
      <c r="K161" s="15"/>
    </row>
    <row r="162" spans="5:11" x14ac:dyDescent="0.45">
      <c r="E162" s="19"/>
      <c r="G162" s="19"/>
      <c r="I162" s="15"/>
      <c r="K162" s="15"/>
    </row>
    <row r="163" spans="5:11" x14ac:dyDescent="0.45">
      <c r="E163" s="19"/>
      <c r="G163" s="19"/>
      <c r="I163" s="15"/>
      <c r="K163" s="15"/>
    </row>
    <row r="164" spans="5:11" x14ac:dyDescent="0.45">
      <c r="E164" s="19"/>
      <c r="G164" s="19"/>
      <c r="I164" s="15"/>
      <c r="K164" s="15"/>
    </row>
    <row r="165" spans="5:11" x14ac:dyDescent="0.45">
      <c r="E165" s="19"/>
      <c r="G165" s="19"/>
      <c r="I165" s="15"/>
      <c r="K165" s="15"/>
    </row>
    <row r="166" spans="5:11" x14ac:dyDescent="0.45">
      <c r="E166" s="19"/>
      <c r="G166" s="19"/>
      <c r="I166" s="15"/>
      <c r="K166" s="15"/>
    </row>
    <row r="167" spans="5:11" x14ac:dyDescent="0.45">
      <c r="E167" s="19"/>
      <c r="G167" s="19"/>
      <c r="I167" s="15"/>
      <c r="K167" s="15"/>
    </row>
    <row r="168" spans="5:11" x14ac:dyDescent="0.45">
      <c r="E168" s="19"/>
      <c r="G168" s="19"/>
      <c r="I168" s="15"/>
      <c r="K168" s="15"/>
    </row>
    <row r="169" spans="5:11" x14ac:dyDescent="0.45">
      <c r="E169" s="19"/>
      <c r="G169" s="19"/>
      <c r="I169" s="15"/>
      <c r="K169" s="15"/>
    </row>
    <row r="170" spans="5:11" x14ac:dyDescent="0.45">
      <c r="E170" s="19"/>
      <c r="G170" s="19"/>
      <c r="I170" s="15"/>
      <c r="K170" s="15"/>
    </row>
    <row r="171" spans="5:11" x14ac:dyDescent="0.45">
      <c r="E171" s="19"/>
      <c r="G171" s="19"/>
      <c r="I171" s="15"/>
      <c r="K171" s="15"/>
    </row>
    <row r="172" spans="5:11" x14ac:dyDescent="0.45">
      <c r="E172" s="19"/>
      <c r="G172" s="19"/>
      <c r="I172" s="15"/>
      <c r="K172" s="15"/>
    </row>
    <row r="173" spans="5:11" x14ac:dyDescent="0.45">
      <c r="E173" s="19"/>
      <c r="G173" s="19"/>
      <c r="I173" s="15"/>
      <c r="K173" s="15"/>
    </row>
    <row r="174" spans="5:11" x14ac:dyDescent="0.45">
      <c r="E174" s="19"/>
      <c r="G174" s="19"/>
      <c r="I174" s="15"/>
      <c r="K174" s="15"/>
    </row>
    <row r="175" spans="5:11" x14ac:dyDescent="0.45">
      <c r="E175" s="19"/>
      <c r="G175" s="19"/>
      <c r="I175" s="15"/>
      <c r="K175" s="15"/>
    </row>
    <row r="176" spans="5:11" x14ac:dyDescent="0.45">
      <c r="E176" s="19"/>
      <c r="G176" s="19"/>
      <c r="I176" s="15"/>
      <c r="K176" s="15"/>
    </row>
    <row r="177" spans="5:11" x14ac:dyDescent="0.45">
      <c r="E177" s="19"/>
      <c r="G177" s="19"/>
      <c r="I177" s="15"/>
      <c r="K177" s="15"/>
    </row>
    <row r="178" spans="5:11" x14ac:dyDescent="0.45">
      <c r="E178" s="19"/>
      <c r="G178" s="19"/>
      <c r="I178" s="15"/>
      <c r="K178" s="15"/>
    </row>
    <row r="179" spans="5:11" x14ac:dyDescent="0.45">
      <c r="E179" s="19"/>
      <c r="G179" s="19"/>
      <c r="I179" s="15"/>
      <c r="K179" s="15"/>
    </row>
    <row r="180" spans="5:11" x14ac:dyDescent="0.45">
      <c r="E180" s="19"/>
      <c r="G180" s="19"/>
    </row>
    <row r="181" spans="5:11" x14ac:dyDescent="0.45">
      <c r="E181" s="19"/>
      <c r="G181" s="15"/>
    </row>
    <row r="182" spans="5:11" x14ac:dyDescent="0.45">
      <c r="E182" s="19"/>
    </row>
  </sheetData>
  <sortState xmlns:xlrd2="http://schemas.microsoft.com/office/spreadsheetml/2017/richdata2" ref="A2:M30">
    <sortCondition ref="A2:A30"/>
  </sortState>
  <conditionalFormatting sqref="E2:E32 E37:E182">
    <cfRule type="containsText" dxfId="114" priority="401" operator="containsText" text="Mixed/Neutral">
      <formula>NOT(ISERROR(SEARCH("Mixed/Neutral",E2)))</formula>
    </cfRule>
    <cfRule type="containsText" dxfId="113" priority="404" operator="containsText" text="No">
      <formula>NOT(ISERROR(SEARCH("No",E2)))</formula>
    </cfRule>
    <cfRule type="containsText" dxfId="112" priority="405" operator="containsText" text="Yes">
      <formula>NOT(ISERROR(SEARCH("Yes",E2)))</formula>
    </cfRule>
  </conditionalFormatting>
  <conditionalFormatting sqref="E33:E36 G33:G36 I33:I36 K33:K36">
    <cfRule type="containsText" dxfId="111" priority="7" operator="containsText" text="No">
      <formula>NOT(ISERROR(SEARCH("No",E33)))</formula>
    </cfRule>
    <cfRule type="containsText" dxfId="110" priority="8" operator="containsText" text="Yes">
      <formula>NOT(ISERROR(SEARCH("Yes",E33)))</formula>
    </cfRule>
  </conditionalFormatting>
  <conditionalFormatting sqref="G4:G31">
    <cfRule type="containsText" dxfId="109" priority="338" operator="containsText" text="Mixed/Neutral">
      <formula>NOT(ISERROR(SEARCH("Mixed/Neutral",G4)))</formula>
    </cfRule>
  </conditionalFormatting>
  <conditionalFormatting sqref="G8:G32 G37:G180">
    <cfRule type="containsText" dxfId="108" priority="336" operator="containsText" text="No">
      <formula>NOT(ISERROR(SEARCH("No",G8)))</formula>
    </cfRule>
    <cfRule type="containsText" dxfId="107" priority="337" operator="containsText" text="Yes">
      <formula>NOT(ISERROR(SEARCH("Yes",G8)))</formula>
    </cfRule>
  </conditionalFormatting>
  <conditionalFormatting sqref="I2:I31">
    <cfRule type="containsText" dxfId="106" priority="467" operator="containsText" text="Mixed/Neutral">
      <formula>NOT(ISERROR(SEARCH("Mixed/Neutral",I2)))</formula>
    </cfRule>
  </conditionalFormatting>
  <conditionalFormatting sqref="I2:I32 I37:I138">
    <cfRule type="containsText" dxfId="105" priority="330" operator="containsText" text="No">
      <formula>NOT(ISERROR(SEARCH("No",I2)))</formula>
    </cfRule>
    <cfRule type="containsText" dxfId="104" priority="331" operator="containsText" text="Yes">
      <formula>NOT(ISERROR(SEARCH("Yes",I2)))</formula>
    </cfRule>
  </conditionalFormatting>
  <conditionalFormatting sqref="K2:K32 K37:K133">
    <cfRule type="containsText" dxfId="103" priority="273" operator="containsText" text="No">
      <formula>NOT(ISERROR(SEARCH("No",K2)))</formula>
    </cfRule>
    <cfRule type="containsText" dxfId="102" priority="274" operator="containsText" text="Yes">
      <formula>NOT(ISERROR(SEARCH("Yes",K2)))</formula>
    </cfRule>
    <cfRule type="containsText" dxfId="101" priority="275" operator="containsText" text="Mixed/Neutral">
      <formula>NOT(ISERROR(SEARCH("Mixed/Neutral",K2)))</formula>
    </cfRule>
  </conditionalFormatting>
  <conditionalFormatting sqref="K10 G32 I32 K32 I37:I179 K37:K179 G37:G181">
    <cfRule type="containsText" dxfId="100" priority="9" operator="containsText" text="Mixed/Neutral">
      <formula>NOT(ISERROR(SEARCH("Mixed/Neutral",G10)))</formula>
    </cfRule>
  </conditionalFormatting>
  <dataValidations count="2">
    <dataValidation type="list" allowBlank="1" showInputMessage="1" showErrorMessage="1" sqref="I139:I179 G181 K134:K179" xr:uid="{113EB844-AFDC-487C-9C47-0FA488CAECD2}">
      <formula1>"Positive, Negative"</formula1>
    </dataValidation>
    <dataValidation type="list" allowBlank="1" showInputMessage="1" showErrorMessage="1" sqref="H3 I37:I138 K37:K133 E37:E182 E2:E32 K2:K32 I2:I32 G2:G32 G37:G180" xr:uid="{B5FE6058-C8A9-428D-9A46-D776BB5A6850}">
      <formula1>"Yes, No, N/A, Mixed/Neutral"</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A4D0-3D0C-4642-8C20-2F6EC5C60279}">
  <dimension ref="A1:L18"/>
  <sheetViews>
    <sheetView topLeftCell="C1" zoomScale="86" zoomScaleNormal="86" workbookViewId="0">
      <pane ySplit="1" topLeftCell="A9" activePane="bottomLeft" state="frozen"/>
      <selection activeCell="B1" sqref="B1"/>
      <selection pane="bottomLeft" activeCell="O16" sqref="O16"/>
    </sheetView>
  </sheetViews>
  <sheetFormatPr defaultColWidth="9" defaultRowHeight="13.5" x14ac:dyDescent="0.35"/>
  <cols>
    <col min="1" max="1" width="26.265625" style="19" customWidth="1"/>
    <col min="2" max="2" width="67.73046875" style="17" customWidth="1"/>
    <col min="3" max="3" width="44.265625" style="17" customWidth="1"/>
    <col min="4" max="4" width="22" style="19" customWidth="1"/>
    <col min="5" max="5" width="41.265625" style="17" customWidth="1"/>
    <col min="6" max="6" width="23.59765625" style="19" customWidth="1"/>
    <col min="7" max="7" width="25.265625" style="17" customWidth="1"/>
    <col min="8" max="8" width="23.86328125" style="19" customWidth="1"/>
    <col min="9" max="9" width="23.86328125" style="17" customWidth="1"/>
    <col min="10" max="10" width="24" style="19" customWidth="1"/>
    <col min="11" max="11" width="16.73046875" style="17" customWidth="1"/>
    <col min="12" max="12" width="27" style="17" customWidth="1"/>
    <col min="13" max="16384" width="9" style="8"/>
  </cols>
  <sheetData>
    <row r="1" spans="1:12" ht="41.65" x14ac:dyDescent="0.35">
      <c r="A1" s="14" t="s">
        <v>0</v>
      </c>
      <c r="B1" s="14" t="s">
        <v>287</v>
      </c>
      <c r="C1" s="18" t="s">
        <v>288</v>
      </c>
      <c r="D1" s="18" t="s">
        <v>289</v>
      </c>
      <c r="E1" s="18" t="s">
        <v>290</v>
      </c>
      <c r="F1" s="18" t="s">
        <v>291</v>
      </c>
      <c r="G1" s="18" t="s">
        <v>292</v>
      </c>
      <c r="H1" s="18" t="s">
        <v>436</v>
      </c>
      <c r="I1" s="18" t="s">
        <v>437</v>
      </c>
      <c r="J1" s="18" t="s">
        <v>295</v>
      </c>
      <c r="K1" s="18" t="s">
        <v>296</v>
      </c>
      <c r="L1" s="18" t="s">
        <v>297</v>
      </c>
    </row>
    <row r="2" spans="1:12" s="7" customFormat="1" ht="81" x14ac:dyDescent="0.35">
      <c r="A2" s="15" t="s">
        <v>35</v>
      </c>
      <c r="B2" s="16" t="s">
        <v>777</v>
      </c>
      <c r="C2" s="16" t="s">
        <v>778</v>
      </c>
      <c r="D2" s="19" t="s">
        <v>9</v>
      </c>
      <c r="E2" s="16" t="s">
        <v>779</v>
      </c>
      <c r="F2" s="19" t="s">
        <v>9</v>
      </c>
      <c r="G2" s="16"/>
      <c r="H2" s="29" t="s">
        <v>8</v>
      </c>
      <c r="I2" s="16"/>
      <c r="J2" s="29" t="s">
        <v>8</v>
      </c>
      <c r="K2" s="16"/>
      <c r="L2" s="16"/>
    </row>
    <row r="3" spans="1:12" s="7" customFormat="1" ht="148.5" x14ac:dyDescent="0.35">
      <c r="A3" s="15" t="s">
        <v>116</v>
      </c>
      <c r="B3" s="16" t="s">
        <v>780</v>
      </c>
      <c r="C3" s="16" t="s">
        <v>781</v>
      </c>
      <c r="D3" s="15" t="s">
        <v>9</v>
      </c>
      <c r="E3" s="16" t="s">
        <v>782</v>
      </c>
      <c r="F3" s="15" t="s">
        <v>9</v>
      </c>
      <c r="G3" s="16"/>
      <c r="H3" s="48" t="s">
        <v>8</v>
      </c>
      <c r="I3" s="16"/>
      <c r="J3" s="48" t="s">
        <v>8</v>
      </c>
      <c r="K3" s="16"/>
      <c r="L3" s="16" t="s">
        <v>783</v>
      </c>
    </row>
    <row r="4" spans="1:12" s="7" customFormat="1" ht="162" x14ac:dyDescent="0.35">
      <c r="A4" s="15" t="s">
        <v>125</v>
      </c>
      <c r="B4" s="16" t="s">
        <v>784</v>
      </c>
      <c r="C4" s="16" t="s">
        <v>785</v>
      </c>
      <c r="D4" s="19" t="s">
        <v>10</v>
      </c>
      <c r="E4" s="16" t="s">
        <v>786</v>
      </c>
      <c r="F4" s="19" t="s">
        <v>10</v>
      </c>
      <c r="G4" s="17"/>
      <c r="H4" s="29" t="s">
        <v>8</v>
      </c>
      <c r="I4" s="17"/>
      <c r="J4" s="29" t="s">
        <v>8</v>
      </c>
      <c r="K4" s="17"/>
      <c r="L4" s="17"/>
    </row>
    <row r="5" spans="1:12" s="7" customFormat="1" ht="40.5" x14ac:dyDescent="0.35">
      <c r="A5" s="15" t="s">
        <v>130</v>
      </c>
      <c r="B5" s="16" t="s">
        <v>787</v>
      </c>
      <c r="C5" s="16"/>
      <c r="D5" s="29" t="s">
        <v>8</v>
      </c>
      <c r="E5" s="16"/>
      <c r="F5" s="29" t="s">
        <v>8</v>
      </c>
      <c r="G5" s="16"/>
      <c r="H5" s="29" t="s">
        <v>8</v>
      </c>
      <c r="I5" s="16"/>
      <c r="J5" s="29" t="s">
        <v>8</v>
      </c>
      <c r="K5" s="16"/>
      <c r="L5" s="16"/>
    </row>
    <row r="6" spans="1:12" s="7" customFormat="1" ht="67.5" x14ac:dyDescent="0.35">
      <c r="A6" s="21" t="s">
        <v>788</v>
      </c>
      <c r="B6" s="16" t="s">
        <v>789</v>
      </c>
      <c r="C6" s="17"/>
      <c r="D6" s="48" t="s">
        <v>8</v>
      </c>
      <c r="E6" s="17"/>
      <c r="F6" s="29" t="s">
        <v>8</v>
      </c>
      <c r="G6" s="17"/>
      <c r="H6" s="29" t="s">
        <v>8</v>
      </c>
      <c r="I6" s="17"/>
      <c r="J6" s="29" t="s">
        <v>8</v>
      </c>
      <c r="K6" s="17"/>
      <c r="L6" s="17"/>
    </row>
    <row r="7" spans="1:12" ht="135" x14ac:dyDescent="0.35">
      <c r="A7" s="22" t="s">
        <v>144</v>
      </c>
      <c r="B7" s="16" t="s">
        <v>790</v>
      </c>
      <c r="D7" s="29" t="s">
        <v>8</v>
      </c>
      <c r="F7" s="29" t="s">
        <v>8</v>
      </c>
      <c r="H7" s="29" t="s">
        <v>8</v>
      </c>
      <c r="J7" s="29" t="s">
        <v>8</v>
      </c>
    </row>
    <row r="8" spans="1:12" ht="27" x14ac:dyDescent="0.35">
      <c r="A8" s="15" t="s">
        <v>166</v>
      </c>
      <c r="B8" s="16" t="s">
        <v>791</v>
      </c>
      <c r="C8" s="16"/>
      <c r="D8" s="29" t="s">
        <v>8</v>
      </c>
      <c r="E8" s="16"/>
      <c r="F8" s="29" t="s">
        <v>8</v>
      </c>
      <c r="G8" s="16"/>
      <c r="H8" s="29" t="s">
        <v>8</v>
      </c>
      <c r="I8" s="16"/>
      <c r="J8" s="29" t="s">
        <v>8</v>
      </c>
      <c r="K8" s="16"/>
      <c r="L8" s="16"/>
    </row>
    <row r="9" spans="1:12" s="7" customFormat="1" ht="94.5" x14ac:dyDescent="0.35">
      <c r="A9" s="15" t="s">
        <v>167</v>
      </c>
      <c r="B9" s="16" t="s">
        <v>792</v>
      </c>
      <c r="C9" s="16" t="s">
        <v>793</v>
      </c>
      <c r="D9" s="15" t="s">
        <v>9</v>
      </c>
      <c r="E9" s="16"/>
      <c r="F9" s="48" t="s">
        <v>8</v>
      </c>
      <c r="G9" s="16"/>
      <c r="H9" s="48" t="s">
        <v>8</v>
      </c>
      <c r="I9" s="16"/>
      <c r="J9" s="48" t="s">
        <v>8</v>
      </c>
      <c r="K9" s="16"/>
      <c r="L9" s="16"/>
    </row>
    <row r="10" spans="1:12" ht="162" x14ac:dyDescent="0.35">
      <c r="A10" s="15" t="s">
        <v>173</v>
      </c>
      <c r="B10" s="16" t="s">
        <v>794</v>
      </c>
      <c r="C10" s="16" t="s">
        <v>795</v>
      </c>
      <c r="D10" s="19" t="s">
        <v>9</v>
      </c>
      <c r="E10" s="16" t="s">
        <v>796</v>
      </c>
      <c r="F10" s="19" t="s">
        <v>9</v>
      </c>
      <c r="G10" s="16"/>
      <c r="H10" s="29" t="s">
        <v>8</v>
      </c>
      <c r="I10" s="16"/>
      <c r="J10" s="29" t="s">
        <v>8</v>
      </c>
      <c r="K10" s="16"/>
      <c r="L10" s="16" t="s">
        <v>797</v>
      </c>
    </row>
    <row r="11" spans="1:12" ht="108" x14ac:dyDescent="0.35">
      <c r="A11" s="19" t="s">
        <v>218</v>
      </c>
      <c r="B11" s="16" t="s">
        <v>798</v>
      </c>
      <c r="C11" s="16" t="s">
        <v>799</v>
      </c>
      <c r="D11" s="15" t="s">
        <v>9</v>
      </c>
      <c r="F11" s="29" t="s">
        <v>8</v>
      </c>
      <c r="H11" s="29" t="s">
        <v>8</v>
      </c>
      <c r="J11" s="29" t="s">
        <v>8</v>
      </c>
    </row>
    <row r="12" spans="1:12" s="7" customFormat="1" ht="40.5" x14ac:dyDescent="0.35">
      <c r="A12" s="15" t="s">
        <v>285</v>
      </c>
      <c r="B12" s="16" t="s">
        <v>800</v>
      </c>
      <c r="C12" s="16"/>
      <c r="D12" s="48" t="s">
        <v>8</v>
      </c>
      <c r="E12" s="16"/>
      <c r="F12" s="48" t="s">
        <v>8</v>
      </c>
      <c r="G12" s="16"/>
      <c r="H12" s="48" t="s">
        <v>8</v>
      </c>
      <c r="I12" s="16"/>
      <c r="J12" s="48" t="s">
        <v>8</v>
      </c>
      <c r="K12" s="16"/>
      <c r="L12" s="16"/>
    </row>
    <row r="13" spans="1:12" s="7" customFormat="1" x14ac:dyDescent="0.35">
      <c r="A13" s="15"/>
      <c r="B13" s="16"/>
      <c r="C13" s="16"/>
      <c r="D13" s="15"/>
      <c r="E13" s="16"/>
      <c r="F13" s="15"/>
      <c r="G13" s="16"/>
      <c r="H13" s="15"/>
      <c r="I13" s="16"/>
      <c r="J13" s="15"/>
      <c r="K13" s="16"/>
      <c r="L13" s="16"/>
    </row>
    <row r="14" spans="1:12" s="7" customFormat="1" x14ac:dyDescent="0.35">
      <c r="A14" s="15"/>
      <c r="B14" s="16"/>
      <c r="C14" s="16"/>
      <c r="D14" s="15"/>
      <c r="E14" s="16"/>
      <c r="F14" s="15"/>
      <c r="G14" s="16"/>
      <c r="H14" s="15"/>
      <c r="I14" s="16"/>
      <c r="J14" s="15"/>
      <c r="K14" s="16"/>
      <c r="L14" s="16"/>
    </row>
    <row r="15" spans="1:12" ht="13.9" x14ac:dyDescent="0.35">
      <c r="A15" s="47" t="s">
        <v>431</v>
      </c>
      <c r="D15" s="27">
        <f>COUNTIF(D2:D12,"no")</f>
        <v>5</v>
      </c>
      <c r="F15" s="27">
        <f>COUNTIF(F2:F12,"no")</f>
        <v>3</v>
      </c>
      <c r="H15" s="27">
        <f>COUNTIF(H2:H12,"no")</f>
        <v>0</v>
      </c>
      <c r="J15" s="27">
        <f>COUNTIF(J2:J12,"no")</f>
        <v>0</v>
      </c>
    </row>
    <row r="16" spans="1:12" ht="13.9" x14ac:dyDescent="0.35">
      <c r="A16" s="47" t="s">
        <v>432</v>
      </c>
      <c r="D16" s="28">
        <f>COUNTIF(D2:D12,"yes")</f>
        <v>1</v>
      </c>
      <c r="F16" s="28">
        <f>COUNTIF(F2:F12,"yes")</f>
        <v>1</v>
      </c>
      <c r="H16" s="28">
        <f>COUNTIF(H2:H12,"yes")</f>
        <v>0</v>
      </c>
      <c r="J16" s="28">
        <f>COUNTIF(J2:J12,"yes")</f>
        <v>0</v>
      </c>
    </row>
    <row r="17" spans="1:10" ht="13.9" x14ac:dyDescent="0.35">
      <c r="A17" s="47" t="s">
        <v>433</v>
      </c>
      <c r="D17" s="58">
        <f>COUNTIF(D2:D12,"Mixed/Neutral")</f>
        <v>0</v>
      </c>
      <c r="F17" s="58">
        <f>COUNTIF(F2:F12,"Mixed/Neutral")</f>
        <v>0</v>
      </c>
      <c r="H17" s="58">
        <f>COUNTIF(H2:H12,"Mixed/Neutral")</f>
        <v>0</v>
      </c>
      <c r="J17" s="58">
        <f>COUNTIF(J2:J12,"Mixed/Neutral")</f>
        <v>0</v>
      </c>
    </row>
    <row r="18" spans="1:10" ht="13.9" x14ac:dyDescent="0.35">
      <c r="A18" s="47" t="s">
        <v>434</v>
      </c>
      <c r="D18" s="29">
        <f>COUNTIF(D2:D12,"n/a")</f>
        <v>5</v>
      </c>
      <c r="F18" s="29">
        <f>COUNTIF(F2:F12,"n/a")</f>
        <v>7</v>
      </c>
      <c r="H18" s="29">
        <f>COUNTIF(H2:H12,"n/a")</f>
        <v>11</v>
      </c>
      <c r="J18" s="29">
        <f>COUNTIF(J2:J12,"n/a")</f>
        <v>11</v>
      </c>
    </row>
  </sheetData>
  <sortState xmlns:xlrd2="http://schemas.microsoft.com/office/spreadsheetml/2017/richdata2" ref="A2:L12">
    <sortCondition ref="A2:A12"/>
  </sortState>
  <conditionalFormatting sqref="D2:D14 D19:D305">
    <cfRule type="containsText" dxfId="99" priority="57" operator="containsText" text="Mixed/Neutral">
      <formula>NOT(ISERROR(SEARCH("Mixed/Neutral",D2)))</formula>
    </cfRule>
    <cfRule type="containsText" dxfId="98" priority="60" operator="containsText" text="No">
      <formula>NOT(ISERROR(SEARCH("No",D2)))</formula>
    </cfRule>
    <cfRule type="containsText" dxfId="97" priority="61" operator="containsText" text="Yes">
      <formula>NOT(ISERROR(SEARCH("Yes",D2)))</formula>
    </cfRule>
  </conditionalFormatting>
  <conditionalFormatting sqref="D15:D18">
    <cfRule type="containsText" dxfId="96" priority="13" operator="containsText" text="No">
      <formula>NOT(ISERROR(SEARCH("No",D15)))</formula>
    </cfRule>
    <cfRule type="containsText" dxfId="95" priority="14" operator="containsText" text="Yes">
      <formula>NOT(ISERROR(SEARCH("Yes",D15)))</formula>
    </cfRule>
  </conditionalFormatting>
  <conditionalFormatting sqref="F2:F14 F19:F155">
    <cfRule type="containsText" dxfId="94" priority="37" operator="containsText" text="Mixed/Neutral">
      <formula>NOT(ISERROR(SEARCH("Mixed/Neutral",F2)))</formula>
    </cfRule>
    <cfRule type="containsText" dxfId="93" priority="40" operator="containsText" text="No">
      <formula>NOT(ISERROR(SEARCH("No",F2)))</formula>
    </cfRule>
    <cfRule type="containsText" dxfId="92" priority="41" operator="containsText" text="Yes">
      <formula>NOT(ISERROR(SEARCH("Yes",F2)))</formula>
    </cfRule>
  </conditionalFormatting>
  <conditionalFormatting sqref="F15:F18">
    <cfRule type="containsText" dxfId="91" priority="5" operator="containsText" text="No">
      <formula>NOT(ISERROR(SEARCH("No",F15)))</formula>
    </cfRule>
    <cfRule type="containsText" dxfId="90" priority="6" operator="containsText" text="Yes">
      <formula>NOT(ISERROR(SEARCH("Yes",F15)))</formula>
    </cfRule>
  </conditionalFormatting>
  <conditionalFormatting sqref="H2:H14 H19:H120">
    <cfRule type="containsText" dxfId="89" priority="32" operator="containsText" text="Mixed/Neutral">
      <formula>NOT(ISERROR(SEARCH("Mixed/Neutral",H2)))</formula>
    </cfRule>
    <cfRule type="containsText" dxfId="88" priority="35" operator="containsText" text="No">
      <formula>NOT(ISERROR(SEARCH("No",H2)))</formula>
    </cfRule>
    <cfRule type="containsText" dxfId="87" priority="36" operator="containsText" text="Yes">
      <formula>NOT(ISERROR(SEARCH("Yes",H2)))</formula>
    </cfRule>
  </conditionalFormatting>
  <conditionalFormatting sqref="H15:H18">
    <cfRule type="containsText" dxfId="86" priority="3" operator="containsText" text="No">
      <formula>NOT(ISERROR(SEARCH("No",H15)))</formula>
    </cfRule>
    <cfRule type="containsText" dxfId="85" priority="4" operator="containsText" text="Yes">
      <formula>NOT(ISERROR(SEARCH("Yes",H15)))</formula>
    </cfRule>
  </conditionalFormatting>
  <conditionalFormatting sqref="J2:J14 J19:J167">
    <cfRule type="containsText" dxfId="84" priority="27" operator="containsText" text="Mixed/Neutral">
      <formula>NOT(ISERROR(SEARCH("Mixed/Neutral",J2)))</formula>
    </cfRule>
    <cfRule type="containsText" dxfId="83" priority="30" operator="containsText" text="No">
      <formula>NOT(ISERROR(SEARCH("No",J2)))</formula>
    </cfRule>
    <cfRule type="containsText" dxfId="82" priority="31" operator="containsText" text="Yes">
      <formula>NOT(ISERROR(SEARCH("Yes",J2)))</formula>
    </cfRule>
  </conditionalFormatting>
  <conditionalFormatting sqref="J15:J18">
    <cfRule type="containsText" dxfId="81" priority="1" operator="containsText" text="No">
      <formula>NOT(ISERROR(SEARCH("No",J15)))</formula>
    </cfRule>
    <cfRule type="containsText" dxfId="80" priority="2" operator="containsText" text="Yes">
      <formula>NOT(ISERROR(SEARCH("Yes",J15)))</formula>
    </cfRule>
  </conditionalFormatting>
  <dataValidations count="1">
    <dataValidation type="list" allowBlank="1" showInputMessage="1" showErrorMessage="1" sqref="F19:F155 H19:H120 D19:D305 D2:D14 H2:H14 F2:F14 J2:J14 J19:J167" xr:uid="{84B225F4-F10B-44AA-BD90-B577F2D6AD68}">
      <formula1>"Yes, No,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298AD-6C9D-4977-A705-1E59EB6009BF}">
  <dimension ref="A1:N193"/>
  <sheetViews>
    <sheetView zoomScale="82" zoomScaleNormal="70" workbookViewId="0">
      <pane ySplit="1" topLeftCell="A51" activePane="bottomLeft" state="frozen"/>
      <selection pane="bottomLeft" activeCell="I56" sqref="I56"/>
    </sheetView>
  </sheetViews>
  <sheetFormatPr defaultColWidth="9" defaultRowHeight="14.25" x14ac:dyDescent="0.45"/>
  <cols>
    <col min="1" max="1" width="29.1328125" style="11" customWidth="1"/>
    <col min="2" max="2" width="24.265625" style="11" customWidth="1"/>
    <col min="3" max="3" width="25" style="11" customWidth="1"/>
    <col min="4" max="4" width="87.59765625" style="13" customWidth="1"/>
    <col min="5" max="5" width="91" style="13" customWidth="1"/>
    <col min="6" max="6" width="19.59765625" style="11" customWidth="1"/>
    <col min="7" max="7" width="66.59765625" style="13" customWidth="1"/>
    <col min="8" max="8" width="19" style="11" customWidth="1"/>
    <col min="9" max="9" width="38.3984375" style="13" customWidth="1"/>
    <col min="10" max="10" width="17.265625" style="11" customWidth="1"/>
    <col min="11" max="11" width="45.265625" style="13" customWidth="1"/>
    <col min="12" max="12" width="20" style="11" customWidth="1"/>
    <col min="13" max="13" width="52.86328125" style="13" customWidth="1"/>
    <col min="14" max="14" width="39.19921875" style="13" customWidth="1"/>
    <col min="15" max="16384" width="9" style="6"/>
  </cols>
  <sheetData>
    <row r="1" spans="1:14" ht="55.5" x14ac:dyDescent="0.45">
      <c r="A1" s="14" t="s">
        <v>0</v>
      </c>
      <c r="B1" s="14" t="s">
        <v>801</v>
      </c>
      <c r="C1" s="14" t="s">
        <v>802</v>
      </c>
      <c r="D1" s="14" t="s">
        <v>287</v>
      </c>
      <c r="E1" s="18" t="s">
        <v>288</v>
      </c>
      <c r="F1" s="18" t="s">
        <v>289</v>
      </c>
      <c r="G1" s="18" t="s">
        <v>290</v>
      </c>
      <c r="H1" s="18" t="s">
        <v>291</v>
      </c>
      <c r="I1" s="18" t="s">
        <v>292</v>
      </c>
      <c r="J1" s="18" t="s">
        <v>436</v>
      </c>
      <c r="K1" s="18" t="s">
        <v>437</v>
      </c>
      <c r="L1" s="18" t="s">
        <v>295</v>
      </c>
      <c r="M1" s="18" t="s">
        <v>296</v>
      </c>
      <c r="N1" s="18" t="s">
        <v>297</v>
      </c>
    </row>
    <row r="2" spans="1:14" s="7" customFormat="1" ht="54" x14ac:dyDescent="0.35">
      <c r="A2" s="15" t="s">
        <v>6</v>
      </c>
      <c r="B2" s="15" t="s">
        <v>803</v>
      </c>
      <c r="C2" s="15" t="s">
        <v>804</v>
      </c>
      <c r="D2" s="16" t="s">
        <v>805</v>
      </c>
      <c r="E2" s="13"/>
      <c r="F2" s="29" t="s">
        <v>8</v>
      </c>
      <c r="G2" s="16" t="s">
        <v>806</v>
      </c>
      <c r="H2" s="19" t="s">
        <v>10</v>
      </c>
      <c r="I2" s="16" t="s">
        <v>807</v>
      </c>
      <c r="J2" s="29" t="s">
        <v>9</v>
      </c>
      <c r="K2" s="13"/>
      <c r="L2" s="29" t="s">
        <v>8</v>
      </c>
      <c r="M2" s="13"/>
      <c r="N2" s="13"/>
    </row>
    <row r="3" spans="1:14" s="7" customFormat="1" ht="94.5" x14ac:dyDescent="0.35">
      <c r="A3" s="15" t="s">
        <v>13</v>
      </c>
      <c r="B3" s="15" t="s">
        <v>808</v>
      </c>
      <c r="C3" s="15" t="s">
        <v>809</v>
      </c>
      <c r="D3" s="16" t="s">
        <v>810</v>
      </c>
      <c r="E3" s="16"/>
      <c r="F3" s="48" t="s">
        <v>8</v>
      </c>
      <c r="G3" s="16"/>
      <c r="H3" s="48" t="s">
        <v>8</v>
      </c>
      <c r="I3" s="16"/>
      <c r="J3" s="48" t="s">
        <v>8</v>
      </c>
      <c r="K3" s="16"/>
      <c r="L3" s="48" t="s">
        <v>8</v>
      </c>
      <c r="M3" s="16"/>
      <c r="N3" s="16"/>
    </row>
    <row r="4" spans="1:14" s="7" customFormat="1" ht="40.5" x14ac:dyDescent="0.35">
      <c r="A4" s="15" t="s">
        <v>15</v>
      </c>
      <c r="B4" s="15" t="s">
        <v>811</v>
      </c>
      <c r="C4" s="15" t="s">
        <v>804</v>
      </c>
      <c r="D4" s="16" t="s">
        <v>812</v>
      </c>
      <c r="E4" s="13"/>
      <c r="F4" s="29" t="s">
        <v>8</v>
      </c>
      <c r="G4" s="13"/>
      <c r="H4" s="29" t="s">
        <v>8</v>
      </c>
      <c r="I4" s="13"/>
      <c r="J4" s="29" t="s">
        <v>8</v>
      </c>
      <c r="K4" s="13"/>
      <c r="L4" s="29" t="s">
        <v>8</v>
      </c>
      <c r="M4" s="13"/>
      <c r="N4" s="13"/>
    </row>
    <row r="5" spans="1:14" ht="34.5" customHeight="1" x14ac:dyDescent="0.45">
      <c r="A5" s="15" t="s">
        <v>16</v>
      </c>
      <c r="B5" s="15" t="s">
        <v>813</v>
      </c>
      <c r="C5" s="15" t="s">
        <v>814</v>
      </c>
      <c r="D5" s="16" t="s">
        <v>815</v>
      </c>
      <c r="F5" s="29" t="s">
        <v>8</v>
      </c>
      <c r="G5" s="12"/>
      <c r="H5" s="29" t="s">
        <v>8</v>
      </c>
      <c r="J5" s="29" t="s">
        <v>8</v>
      </c>
      <c r="L5" s="29" t="s">
        <v>8</v>
      </c>
    </row>
    <row r="6" spans="1:14" ht="287.25" customHeight="1" x14ac:dyDescent="0.45">
      <c r="A6" s="15" t="s">
        <v>17</v>
      </c>
      <c r="B6" s="15" t="s">
        <v>816</v>
      </c>
      <c r="C6" s="15" t="s">
        <v>804</v>
      </c>
      <c r="D6" s="16" t="s">
        <v>817</v>
      </c>
      <c r="E6" s="16" t="s">
        <v>818</v>
      </c>
      <c r="F6" s="15" t="s">
        <v>9</v>
      </c>
      <c r="G6" s="16" t="s">
        <v>819</v>
      </c>
      <c r="H6" s="15" t="s">
        <v>9</v>
      </c>
      <c r="I6" s="16"/>
      <c r="J6" s="48" t="s">
        <v>8</v>
      </c>
      <c r="K6" s="16" t="s">
        <v>820</v>
      </c>
      <c r="L6" s="48" t="s">
        <v>9</v>
      </c>
      <c r="M6" s="16"/>
      <c r="N6" s="16"/>
    </row>
    <row r="7" spans="1:14" ht="283.5" x14ac:dyDescent="0.45">
      <c r="A7" s="15" t="s">
        <v>20</v>
      </c>
      <c r="B7" s="15" t="s">
        <v>821</v>
      </c>
      <c r="C7" s="15" t="s">
        <v>804</v>
      </c>
      <c r="D7" s="16" t="s">
        <v>822</v>
      </c>
      <c r="E7" s="16" t="s">
        <v>823</v>
      </c>
      <c r="F7" s="15" t="s">
        <v>9</v>
      </c>
      <c r="G7" s="16" t="s">
        <v>824</v>
      </c>
      <c r="H7" s="15" t="s">
        <v>9</v>
      </c>
      <c r="I7" s="16" t="s">
        <v>825</v>
      </c>
      <c r="J7" s="15" t="s">
        <v>9</v>
      </c>
      <c r="K7" s="16"/>
      <c r="L7" s="48" t="s">
        <v>8</v>
      </c>
      <c r="M7" s="16"/>
      <c r="N7" s="16"/>
    </row>
    <row r="8" spans="1:14" s="7" customFormat="1" ht="67.5" x14ac:dyDescent="0.35">
      <c r="A8" s="15" t="s">
        <v>27</v>
      </c>
      <c r="B8" s="15" t="s">
        <v>826</v>
      </c>
      <c r="C8" s="15" t="s">
        <v>804</v>
      </c>
      <c r="D8" s="16" t="s">
        <v>827</v>
      </c>
      <c r="E8" s="16" t="s">
        <v>828</v>
      </c>
      <c r="F8" s="19" t="s">
        <v>9</v>
      </c>
      <c r="G8" s="16" t="s">
        <v>829</v>
      </c>
      <c r="H8" s="19" t="s">
        <v>9</v>
      </c>
      <c r="I8" s="16" t="s">
        <v>830</v>
      </c>
      <c r="J8" s="19" t="s">
        <v>9</v>
      </c>
      <c r="K8" s="16" t="s">
        <v>831</v>
      </c>
      <c r="L8" s="19" t="s">
        <v>10</v>
      </c>
      <c r="M8" s="16"/>
      <c r="N8" s="16"/>
    </row>
    <row r="9" spans="1:14" s="7" customFormat="1" ht="54" x14ac:dyDescent="0.35">
      <c r="A9" s="15" t="s">
        <v>39</v>
      </c>
      <c r="B9" s="15" t="s">
        <v>832</v>
      </c>
      <c r="C9" s="15" t="s">
        <v>804</v>
      </c>
      <c r="D9" s="16" t="s">
        <v>833</v>
      </c>
      <c r="E9" s="13"/>
      <c r="F9" s="29" t="s">
        <v>8</v>
      </c>
      <c r="G9" s="13"/>
      <c r="H9" s="29" t="s">
        <v>8</v>
      </c>
      <c r="I9" s="13"/>
      <c r="J9" s="29" t="s">
        <v>8</v>
      </c>
      <c r="K9" s="13"/>
      <c r="L9" s="29" t="s">
        <v>8</v>
      </c>
      <c r="M9" s="13"/>
      <c r="N9" s="13"/>
    </row>
    <row r="10" spans="1:14" s="7" customFormat="1" ht="162" x14ac:dyDescent="0.35">
      <c r="A10" s="15" t="s">
        <v>48</v>
      </c>
      <c r="B10" s="15" t="s">
        <v>811</v>
      </c>
      <c r="C10" s="15" t="s">
        <v>834</v>
      </c>
      <c r="D10" s="16" t="s">
        <v>835</v>
      </c>
      <c r="E10" s="16" t="s">
        <v>836</v>
      </c>
      <c r="F10" s="19" t="s">
        <v>10</v>
      </c>
      <c r="G10" s="16" t="s">
        <v>837</v>
      </c>
      <c r="H10" s="19" t="s">
        <v>10</v>
      </c>
      <c r="I10" s="16"/>
      <c r="J10" s="29" t="s">
        <v>8</v>
      </c>
      <c r="K10" s="16" t="s">
        <v>838</v>
      </c>
      <c r="L10" s="19" t="s">
        <v>10</v>
      </c>
      <c r="M10" s="16"/>
      <c r="N10" s="16"/>
    </row>
    <row r="11" spans="1:14" s="7" customFormat="1" ht="27" x14ac:dyDescent="0.35">
      <c r="A11" s="15" t="s">
        <v>53</v>
      </c>
      <c r="B11" s="15" t="s">
        <v>839</v>
      </c>
      <c r="C11" s="15" t="s">
        <v>814</v>
      </c>
      <c r="D11" s="16" t="s">
        <v>840</v>
      </c>
      <c r="E11" s="16"/>
      <c r="F11" s="48" t="s">
        <v>8</v>
      </c>
      <c r="G11" s="16"/>
      <c r="H11" s="48" t="s">
        <v>8</v>
      </c>
      <c r="I11" s="16"/>
      <c r="J11" s="48" t="s">
        <v>8</v>
      </c>
      <c r="K11" s="16"/>
      <c r="L11" s="48" t="s">
        <v>8</v>
      </c>
      <c r="M11" s="16"/>
      <c r="N11" s="16"/>
    </row>
    <row r="12" spans="1:14" s="7" customFormat="1" ht="189.75" x14ac:dyDescent="0.35">
      <c r="A12" s="15" t="s">
        <v>63</v>
      </c>
      <c r="B12" s="15" t="s">
        <v>841</v>
      </c>
      <c r="C12" s="15" t="s">
        <v>834</v>
      </c>
      <c r="D12" s="16" t="s">
        <v>842</v>
      </c>
      <c r="E12" s="17"/>
      <c r="F12" s="29" t="s">
        <v>8</v>
      </c>
      <c r="G12" s="16" t="s">
        <v>843</v>
      </c>
      <c r="H12" s="58" t="s">
        <v>328</v>
      </c>
      <c r="I12" s="17"/>
      <c r="J12" s="29" t="s">
        <v>8</v>
      </c>
      <c r="K12" s="16" t="s">
        <v>844</v>
      </c>
      <c r="L12" s="29" t="s">
        <v>328</v>
      </c>
      <c r="M12" s="17"/>
      <c r="N12" s="17"/>
    </row>
    <row r="13" spans="1:14" s="7" customFormat="1" ht="108" x14ac:dyDescent="0.35">
      <c r="A13" s="15" t="s">
        <v>65</v>
      </c>
      <c r="B13" s="15" t="s">
        <v>845</v>
      </c>
      <c r="C13" s="15" t="s">
        <v>804</v>
      </c>
      <c r="D13" s="16" t="s">
        <v>846</v>
      </c>
      <c r="E13" s="16"/>
      <c r="F13" s="48" t="s">
        <v>8</v>
      </c>
      <c r="G13" s="16" t="s">
        <v>847</v>
      </c>
      <c r="H13" s="15" t="s">
        <v>10</v>
      </c>
      <c r="I13" s="16"/>
      <c r="J13" s="48" t="s">
        <v>8</v>
      </c>
      <c r="K13" s="16"/>
      <c r="L13" s="48" t="s">
        <v>8</v>
      </c>
      <c r="M13" s="16"/>
      <c r="N13" s="16"/>
    </row>
    <row r="14" spans="1:14" s="7" customFormat="1" ht="135" x14ac:dyDescent="0.35">
      <c r="A14" s="15" t="s">
        <v>66</v>
      </c>
      <c r="B14" s="15" t="s">
        <v>821</v>
      </c>
      <c r="C14" s="15" t="s">
        <v>804</v>
      </c>
      <c r="D14" s="16" t="s">
        <v>848</v>
      </c>
      <c r="E14" s="16" t="s">
        <v>849</v>
      </c>
      <c r="F14" s="15" t="s">
        <v>9</v>
      </c>
      <c r="G14" s="16" t="s">
        <v>850</v>
      </c>
      <c r="H14" s="15" t="s">
        <v>9</v>
      </c>
      <c r="I14" s="16"/>
      <c r="J14" s="48" t="s">
        <v>8</v>
      </c>
      <c r="K14" s="16"/>
      <c r="L14" s="48" t="s">
        <v>8</v>
      </c>
      <c r="M14" s="16"/>
      <c r="N14" s="16" t="s">
        <v>851</v>
      </c>
    </row>
    <row r="15" spans="1:14" s="7" customFormat="1" ht="81" x14ac:dyDescent="0.35">
      <c r="A15" s="15" t="s">
        <v>70</v>
      </c>
      <c r="B15" s="15" t="s">
        <v>811</v>
      </c>
      <c r="C15" s="15" t="s">
        <v>804</v>
      </c>
      <c r="D15" s="16" t="s">
        <v>852</v>
      </c>
      <c r="E15" s="16"/>
      <c r="F15" s="48" t="s">
        <v>8</v>
      </c>
      <c r="G15" s="16" t="s">
        <v>853</v>
      </c>
      <c r="H15" s="15" t="s">
        <v>9</v>
      </c>
      <c r="I15" s="16"/>
      <c r="J15" s="48" t="s">
        <v>8</v>
      </c>
      <c r="K15" s="16"/>
      <c r="L15" s="48" t="s">
        <v>8</v>
      </c>
      <c r="M15" s="16"/>
      <c r="N15" s="16" t="s">
        <v>854</v>
      </c>
    </row>
    <row r="16" spans="1:14" ht="40.5" x14ac:dyDescent="0.45">
      <c r="A16" s="15" t="s">
        <v>82</v>
      </c>
      <c r="B16" s="15" t="s">
        <v>95</v>
      </c>
      <c r="C16" s="15" t="s">
        <v>809</v>
      </c>
      <c r="D16" s="16" t="s">
        <v>855</v>
      </c>
      <c r="F16" s="29" t="s">
        <v>8</v>
      </c>
      <c r="H16" s="29" t="s">
        <v>8</v>
      </c>
      <c r="I16" s="16" t="s">
        <v>856</v>
      </c>
      <c r="J16" s="19" t="s">
        <v>10</v>
      </c>
      <c r="L16" s="29" t="s">
        <v>8</v>
      </c>
      <c r="M16" s="16"/>
      <c r="N16" s="16"/>
    </row>
    <row r="17" spans="1:14" s="7" customFormat="1" ht="81" x14ac:dyDescent="0.35">
      <c r="A17" s="15" t="s">
        <v>81</v>
      </c>
      <c r="B17" s="15" t="s">
        <v>857</v>
      </c>
      <c r="C17" s="15" t="s">
        <v>809</v>
      </c>
      <c r="D17" s="16" t="s">
        <v>858</v>
      </c>
      <c r="E17" s="16" t="s">
        <v>859</v>
      </c>
      <c r="F17" s="15" t="s">
        <v>9</v>
      </c>
      <c r="G17" s="16" t="s">
        <v>860</v>
      </c>
      <c r="H17" s="15" t="s">
        <v>9</v>
      </c>
      <c r="I17" s="16"/>
      <c r="J17" s="48" t="s">
        <v>8</v>
      </c>
      <c r="K17" s="16"/>
      <c r="L17" s="48" t="s">
        <v>8</v>
      </c>
      <c r="M17" s="16"/>
      <c r="N17" s="16"/>
    </row>
    <row r="18" spans="1:14" ht="54" x14ac:dyDescent="0.45">
      <c r="A18" s="15" t="s">
        <v>84</v>
      </c>
      <c r="B18" s="15" t="s">
        <v>821</v>
      </c>
      <c r="C18" s="15" t="s">
        <v>804</v>
      </c>
      <c r="D18" s="16" t="s">
        <v>861</v>
      </c>
      <c r="E18" s="16"/>
      <c r="F18" s="48" t="s">
        <v>8</v>
      </c>
      <c r="G18" s="16" t="s">
        <v>862</v>
      </c>
      <c r="H18" s="15" t="s">
        <v>9</v>
      </c>
      <c r="I18" s="16"/>
      <c r="J18" s="48" t="s">
        <v>8</v>
      </c>
      <c r="K18" s="16" t="s">
        <v>863</v>
      </c>
      <c r="L18" s="48" t="s">
        <v>328</v>
      </c>
      <c r="M18" s="16"/>
      <c r="N18" s="16"/>
    </row>
    <row r="19" spans="1:14" s="8" customFormat="1" ht="54" x14ac:dyDescent="0.35">
      <c r="A19" s="15" t="s">
        <v>85</v>
      </c>
      <c r="B19" s="15" t="s">
        <v>864</v>
      </c>
      <c r="C19" s="15" t="s">
        <v>804</v>
      </c>
      <c r="D19" s="16" t="s">
        <v>865</v>
      </c>
      <c r="E19" s="16"/>
      <c r="F19" s="48" t="s">
        <v>8</v>
      </c>
      <c r="G19" s="16"/>
      <c r="H19" s="48" t="s">
        <v>8</v>
      </c>
      <c r="I19" s="16"/>
      <c r="J19" s="48" t="s">
        <v>8</v>
      </c>
      <c r="K19" s="16"/>
      <c r="L19" s="48" t="s">
        <v>8</v>
      </c>
      <c r="M19" s="16"/>
      <c r="N19" s="16"/>
    </row>
    <row r="20" spans="1:14" s="7" customFormat="1" ht="108" x14ac:dyDescent="0.35">
      <c r="A20" s="15" t="s">
        <v>94</v>
      </c>
      <c r="B20" s="15" t="s">
        <v>866</v>
      </c>
      <c r="C20" s="15" t="s">
        <v>814</v>
      </c>
      <c r="D20" s="16" t="s">
        <v>867</v>
      </c>
      <c r="E20" s="16" t="s">
        <v>868</v>
      </c>
      <c r="F20" s="19" t="s">
        <v>9</v>
      </c>
      <c r="G20" s="16"/>
      <c r="H20" s="29" t="s">
        <v>8</v>
      </c>
      <c r="I20" s="16"/>
      <c r="J20" s="29" t="s">
        <v>8</v>
      </c>
      <c r="K20" s="16"/>
      <c r="L20" s="29" t="s">
        <v>8</v>
      </c>
      <c r="M20" s="16"/>
      <c r="N20" s="16"/>
    </row>
    <row r="21" spans="1:14" s="7" customFormat="1" ht="81" x14ac:dyDescent="0.35">
      <c r="A21" s="15" t="s">
        <v>96</v>
      </c>
      <c r="B21" s="15" t="s">
        <v>869</v>
      </c>
      <c r="C21" s="15" t="s">
        <v>804</v>
      </c>
      <c r="D21" s="16" t="s">
        <v>870</v>
      </c>
      <c r="E21" s="16"/>
      <c r="F21" s="48" t="s">
        <v>8</v>
      </c>
      <c r="G21" s="16"/>
      <c r="H21" s="48" t="s">
        <v>8</v>
      </c>
      <c r="I21" s="16" t="s">
        <v>871</v>
      </c>
      <c r="J21" s="48" t="s">
        <v>8</v>
      </c>
      <c r="K21" s="16" t="s">
        <v>872</v>
      </c>
      <c r="L21" s="15" t="s">
        <v>9</v>
      </c>
      <c r="M21" s="16"/>
      <c r="N21" s="16"/>
    </row>
    <row r="22" spans="1:14" s="7" customFormat="1" ht="216" x14ac:dyDescent="0.35">
      <c r="A22" s="15" t="s">
        <v>97</v>
      </c>
      <c r="B22" s="15" t="s">
        <v>873</v>
      </c>
      <c r="C22" s="15" t="s">
        <v>804</v>
      </c>
      <c r="D22" s="16" t="s">
        <v>874</v>
      </c>
      <c r="E22" s="16" t="s">
        <v>875</v>
      </c>
      <c r="F22" s="15" t="s">
        <v>10</v>
      </c>
      <c r="G22" s="16" t="s">
        <v>876</v>
      </c>
      <c r="H22" s="15" t="s">
        <v>10</v>
      </c>
      <c r="I22" s="16" t="s">
        <v>877</v>
      </c>
      <c r="J22" s="48" t="s">
        <v>9</v>
      </c>
      <c r="K22" s="16" t="s">
        <v>878</v>
      </c>
      <c r="L22" s="48" t="s">
        <v>8</v>
      </c>
      <c r="M22" s="16"/>
      <c r="N22" s="16"/>
    </row>
    <row r="23" spans="1:14" ht="81" x14ac:dyDescent="0.45">
      <c r="A23" s="15" t="s">
        <v>101</v>
      </c>
      <c r="B23" s="15" t="s">
        <v>832</v>
      </c>
      <c r="C23" s="15" t="s">
        <v>804</v>
      </c>
      <c r="D23" s="16" t="s">
        <v>879</v>
      </c>
      <c r="E23" s="16"/>
      <c r="F23" s="48" t="s">
        <v>8</v>
      </c>
      <c r="G23" s="16"/>
      <c r="H23" s="48" t="s">
        <v>8</v>
      </c>
      <c r="I23" s="16"/>
      <c r="J23" s="48" t="s">
        <v>8</v>
      </c>
      <c r="K23" s="16"/>
      <c r="L23" s="48" t="s">
        <v>8</v>
      </c>
      <c r="M23" s="16"/>
      <c r="N23" s="16"/>
    </row>
    <row r="24" spans="1:14" s="7" customFormat="1" ht="54" x14ac:dyDescent="0.35">
      <c r="A24" s="15" t="s">
        <v>112</v>
      </c>
      <c r="B24" s="15" t="s">
        <v>864</v>
      </c>
      <c r="C24" s="15" t="s">
        <v>809</v>
      </c>
      <c r="D24" s="16" t="s">
        <v>880</v>
      </c>
      <c r="E24" s="17"/>
      <c r="F24" s="29" t="s">
        <v>8</v>
      </c>
      <c r="G24" s="17"/>
      <c r="H24" s="29" t="s">
        <v>8</v>
      </c>
      <c r="I24" s="17"/>
      <c r="J24" s="29" t="s">
        <v>8</v>
      </c>
      <c r="K24" s="17"/>
      <c r="L24" s="29" t="s">
        <v>8</v>
      </c>
      <c r="M24" s="16" t="s">
        <v>881</v>
      </c>
      <c r="N24" s="17"/>
    </row>
    <row r="25" spans="1:14" s="7" customFormat="1" ht="67.5" x14ac:dyDescent="0.35">
      <c r="A25" s="15" t="s">
        <v>113</v>
      </c>
      <c r="B25" s="15" t="s">
        <v>882</v>
      </c>
      <c r="C25" s="15" t="s">
        <v>804</v>
      </c>
      <c r="D25" s="16" t="s">
        <v>883</v>
      </c>
      <c r="E25" s="16"/>
      <c r="F25" s="29" t="s">
        <v>8</v>
      </c>
      <c r="G25" s="16" t="s">
        <v>884</v>
      </c>
      <c r="H25" s="19" t="s">
        <v>10</v>
      </c>
      <c r="I25" s="16"/>
      <c r="J25" s="29" t="s">
        <v>8</v>
      </c>
      <c r="K25" s="16"/>
      <c r="L25" s="29" t="s">
        <v>8</v>
      </c>
      <c r="M25" s="16"/>
      <c r="N25" s="16" t="s">
        <v>885</v>
      </c>
    </row>
    <row r="26" spans="1:14" ht="27" x14ac:dyDescent="0.45">
      <c r="A26" s="15" t="s">
        <v>115</v>
      </c>
      <c r="B26" s="15" t="s">
        <v>811</v>
      </c>
      <c r="C26" s="15" t="s">
        <v>814</v>
      </c>
      <c r="D26" s="16" t="s">
        <v>886</v>
      </c>
      <c r="E26" s="16"/>
      <c r="F26" s="29" t="s">
        <v>8</v>
      </c>
      <c r="G26" s="16"/>
      <c r="H26" s="29" t="s">
        <v>8</v>
      </c>
      <c r="I26" s="16"/>
      <c r="J26" s="29" t="s">
        <v>8</v>
      </c>
      <c r="K26" s="16"/>
      <c r="L26" s="29" t="s">
        <v>8</v>
      </c>
      <c r="M26" s="16"/>
      <c r="N26" s="16"/>
    </row>
    <row r="27" spans="1:14" ht="148.5" x14ac:dyDescent="0.45">
      <c r="A27" s="15" t="s">
        <v>117</v>
      </c>
      <c r="B27" s="15" t="s">
        <v>811</v>
      </c>
      <c r="C27" s="15" t="s">
        <v>804</v>
      </c>
      <c r="D27" s="16" t="s">
        <v>887</v>
      </c>
      <c r="F27" s="29" t="s">
        <v>8</v>
      </c>
      <c r="G27" s="16" t="s">
        <v>888</v>
      </c>
      <c r="H27" s="19" t="s">
        <v>10</v>
      </c>
      <c r="J27" s="29" t="s">
        <v>8</v>
      </c>
      <c r="L27" s="29" t="s">
        <v>8</v>
      </c>
    </row>
    <row r="28" spans="1:14" s="8" customFormat="1" ht="40.5" x14ac:dyDescent="0.35">
      <c r="A28" s="15" t="s">
        <v>121</v>
      </c>
      <c r="B28" s="15" t="s">
        <v>869</v>
      </c>
      <c r="C28" s="15" t="s">
        <v>804</v>
      </c>
      <c r="D28" s="16" t="s">
        <v>889</v>
      </c>
      <c r="E28" s="16"/>
      <c r="F28" s="48" t="s">
        <v>8</v>
      </c>
      <c r="G28" s="16"/>
      <c r="H28" s="48" t="s">
        <v>8</v>
      </c>
      <c r="I28" s="16"/>
      <c r="J28" s="48" t="s">
        <v>8</v>
      </c>
      <c r="K28" s="16" t="s">
        <v>890</v>
      </c>
      <c r="L28" s="48" t="s">
        <v>328</v>
      </c>
      <c r="M28" s="16"/>
      <c r="N28" s="16"/>
    </row>
    <row r="29" spans="1:14" s="8" customFormat="1" ht="40.5" x14ac:dyDescent="0.35">
      <c r="A29" s="15" t="s">
        <v>133</v>
      </c>
      <c r="B29" s="15" t="s">
        <v>832</v>
      </c>
      <c r="C29" s="15" t="s">
        <v>804</v>
      </c>
      <c r="D29" s="16" t="s">
        <v>891</v>
      </c>
      <c r="E29" s="16"/>
      <c r="F29" s="48" t="s">
        <v>8</v>
      </c>
      <c r="G29" s="16"/>
      <c r="H29" s="48" t="s">
        <v>8</v>
      </c>
      <c r="I29" s="16"/>
      <c r="J29" s="48" t="s">
        <v>9</v>
      </c>
      <c r="K29" s="16" t="s">
        <v>892</v>
      </c>
      <c r="L29" s="48" t="s">
        <v>328</v>
      </c>
      <c r="M29" s="16"/>
      <c r="N29" s="16"/>
    </row>
    <row r="30" spans="1:14" ht="67.5" x14ac:dyDescent="0.45">
      <c r="A30" s="15" t="s">
        <v>143</v>
      </c>
      <c r="B30" s="15" t="s">
        <v>866</v>
      </c>
      <c r="C30" s="15" t="s">
        <v>893</v>
      </c>
      <c r="D30" s="16" t="s">
        <v>894</v>
      </c>
      <c r="E30" s="16" t="s">
        <v>895</v>
      </c>
      <c r="F30" s="15" t="s">
        <v>9</v>
      </c>
      <c r="G30" s="16" t="s">
        <v>896</v>
      </c>
      <c r="H30" s="15" t="s">
        <v>9</v>
      </c>
      <c r="I30" s="16"/>
      <c r="J30" s="48" t="s">
        <v>8</v>
      </c>
      <c r="K30" s="16"/>
      <c r="L30" s="48" t="s">
        <v>8</v>
      </c>
      <c r="M30" s="16"/>
      <c r="N30" s="16"/>
    </row>
    <row r="31" spans="1:14" ht="54" x14ac:dyDescent="0.45">
      <c r="A31" s="15" t="s">
        <v>145</v>
      </c>
      <c r="B31" s="15" t="s">
        <v>857</v>
      </c>
      <c r="C31" s="15" t="s">
        <v>804</v>
      </c>
      <c r="D31" s="16" t="s">
        <v>897</v>
      </c>
      <c r="E31" s="16" t="s">
        <v>898</v>
      </c>
      <c r="F31" s="15" t="s">
        <v>9</v>
      </c>
      <c r="G31" s="16"/>
      <c r="H31" s="48" t="s">
        <v>8</v>
      </c>
      <c r="I31" s="16"/>
      <c r="J31" s="48" t="s">
        <v>8</v>
      </c>
      <c r="K31" s="16"/>
      <c r="L31" s="48" t="s">
        <v>8</v>
      </c>
      <c r="M31" s="16"/>
      <c r="N31" s="16"/>
    </row>
    <row r="32" spans="1:14" s="9" customFormat="1" ht="121.5" x14ac:dyDescent="0.35">
      <c r="A32" s="15" t="s">
        <v>155</v>
      </c>
      <c r="B32" s="15" t="s">
        <v>832</v>
      </c>
      <c r="C32" s="15" t="s">
        <v>804</v>
      </c>
      <c r="D32" s="16" t="s">
        <v>899</v>
      </c>
      <c r="E32" s="16"/>
      <c r="F32" s="48" t="s">
        <v>8</v>
      </c>
      <c r="G32" s="16" t="s">
        <v>900</v>
      </c>
      <c r="H32" s="15" t="s">
        <v>10</v>
      </c>
      <c r="I32" s="16" t="s">
        <v>901</v>
      </c>
      <c r="J32" s="48" t="s">
        <v>328</v>
      </c>
      <c r="K32" s="16"/>
      <c r="L32" s="48" t="s">
        <v>8</v>
      </c>
      <c r="M32" s="16"/>
      <c r="N32" s="16"/>
    </row>
    <row r="33" spans="1:14" ht="189" x14ac:dyDescent="0.45">
      <c r="A33" s="15" t="s">
        <v>156</v>
      </c>
      <c r="B33" s="15" t="s">
        <v>821</v>
      </c>
      <c r="C33" s="15" t="s">
        <v>804</v>
      </c>
      <c r="D33" s="16" t="s">
        <v>902</v>
      </c>
      <c r="E33" s="16" t="s">
        <v>903</v>
      </c>
      <c r="F33" s="15" t="s">
        <v>9</v>
      </c>
      <c r="G33" s="16" t="s">
        <v>904</v>
      </c>
      <c r="H33" s="15" t="s">
        <v>9</v>
      </c>
      <c r="I33" s="16" t="s">
        <v>905</v>
      </c>
      <c r="J33" s="15" t="s">
        <v>9</v>
      </c>
      <c r="K33" s="16" t="s">
        <v>906</v>
      </c>
      <c r="L33" s="15" t="s">
        <v>9</v>
      </c>
      <c r="M33" s="23"/>
      <c r="N33" s="23"/>
    </row>
    <row r="34" spans="1:14" s="7" customFormat="1" ht="40.5" x14ac:dyDescent="0.35">
      <c r="A34" s="15" t="s">
        <v>162</v>
      </c>
      <c r="B34" s="15" t="s">
        <v>907</v>
      </c>
      <c r="C34" s="15" t="s">
        <v>804</v>
      </c>
      <c r="D34" s="16" t="s">
        <v>908</v>
      </c>
      <c r="E34" s="13"/>
      <c r="F34" s="29" t="s">
        <v>8</v>
      </c>
      <c r="G34" s="13"/>
      <c r="H34" s="29" t="s">
        <v>8</v>
      </c>
      <c r="I34" s="13"/>
      <c r="J34" s="29" t="s">
        <v>8</v>
      </c>
      <c r="K34" s="13"/>
      <c r="L34" s="29" t="s">
        <v>8</v>
      </c>
      <c r="M34" s="13"/>
      <c r="N34" s="13"/>
    </row>
    <row r="35" spans="1:14" ht="347.25" customHeight="1" x14ac:dyDescent="0.45">
      <c r="A35" s="15" t="s">
        <v>164</v>
      </c>
      <c r="B35" s="15" t="s">
        <v>832</v>
      </c>
      <c r="C35" s="15" t="s">
        <v>804</v>
      </c>
      <c r="D35" s="16" t="s">
        <v>909</v>
      </c>
      <c r="E35" s="16"/>
      <c r="F35" s="48" t="s">
        <v>8</v>
      </c>
      <c r="G35" s="16" t="s">
        <v>910</v>
      </c>
      <c r="H35" s="15" t="s">
        <v>9</v>
      </c>
      <c r="I35" s="16"/>
      <c r="J35" s="48" t="s">
        <v>8</v>
      </c>
      <c r="K35" s="16"/>
      <c r="L35" s="48" t="s">
        <v>8</v>
      </c>
      <c r="M35" s="16"/>
      <c r="N35" s="16"/>
    </row>
    <row r="36" spans="1:14" s="7" customFormat="1" ht="27" x14ac:dyDescent="0.35">
      <c r="A36" s="15" t="s">
        <v>165</v>
      </c>
      <c r="B36" s="15" t="s">
        <v>911</v>
      </c>
      <c r="C36" s="15" t="s">
        <v>814</v>
      </c>
      <c r="D36" s="16" t="s">
        <v>912</v>
      </c>
      <c r="E36" s="13"/>
      <c r="F36" s="29" t="s">
        <v>8</v>
      </c>
      <c r="G36" s="13"/>
      <c r="H36" s="29" t="s">
        <v>8</v>
      </c>
      <c r="I36" s="13"/>
      <c r="J36" s="29" t="s">
        <v>8</v>
      </c>
      <c r="K36" s="13"/>
      <c r="L36" s="29" t="s">
        <v>8</v>
      </c>
      <c r="M36" s="16" t="s">
        <v>913</v>
      </c>
      <c r="N36" s="13"/>
    </row>
    <row r="37" spans="1:14" s="7" customFormat="1" ht="40.5" x14ac:dyDescent="0.35">
      <c r="A37" s="15" t="s">
        <v>175</v>
      </c>
      <c r="B37" s="15" t="s">
        <v>839</v>
      </c>
      <c r="C37" s="15" t="s">
        <v>814</v>
      </c>
      <c r="D37" s="16" t="s">
        <v>914</v>
      </c>
      <c r="E37" s="16"/>
      <c r="F37" s="29" t="s">
        <v>8</v>
      </c>
      <c r="G37" s="16"/>
      <c r="H37" s="29" t="s">
        <v>8</v>
      </c>
      <c r="I37" s="16"/>
      <c r="J37" s="29" t="s">
        <v>8</v>
      </c>
      <c r="K37" s="16"/>
      <c r="L37" s="29" t="s">
        <v>8</v>
      </c>
      <c r="M37" s="16"/>
      <c r="N37" s="16"/>
    </row>
    <row r="38" spans="1:14" s="8" customFormat="1" ht="138.75" customHeight="1" x14ac:dyDescent="0.35">
      <c r="A38" s="15" t="s">
        <v>178</v>
      </c>
      <c r="B38" s="15" t="s">
        <v>811</v>
      </c>
      <c r="C38" s="15" t="s">
        <v>804</v>
      </c>
      <c r="D38" s="16" t="s">
        <v>915</v>
      </c>
      <c r="E38" s="13"/>
      <c r="F38" s="29" t="s">
        <v>8</v>
      </c>
      <c r="G38" s="16" t="s">
        <v>916</v>
      </c>
      <c r="H38" s="19" t="s">
        <v>9</v>
      </c>
      <c r="I38" s="13"/>
      <c r="J38" s="29" t="s">
        <v>8</v>
      </c>
      <c r="K38" s="13"/>
      <c r="L38" s="29" t="s">
        <v>8</v>
      </c>
      <c r="M38" s="13"/>
      <c r="N38" s="13"/>
    </row>
    <row r="39" spans="1:14" s="7" customFormat="1" ht="121.5" x14ac:dyDescent="0.35">
      <c r="A39" s="15" t="s">
        <v>186</v>
      </c>
      <c r="B39" s="15" t="s">
        <v>811</v>
      </c>
      <c r="C39" s="15" t="s">
        <v>804</v>
      </c>
      <c r="D39" s="16" t="s">
        <v>917</v>
      </c>
      <c r="E39" s="16" t="s">
        <v>918</v>
      </c>
      <c r="F39" s="15" t="s">
        <v>10</v>
      </c>
      <c r="G39" s="16" t="s">
        <v>919</v>
      </c>
      <c r="H39" s="15" t="s">
        <v>10</v>
      </c>
      <c r="I39" s="16" t="s">
        <v>920</v>
      </c>
      <c r="J39" s="48" t="s">
        <v>328</v>
      </c>
      <c r="K39" s="16" t="s">
        <v>921</v>
      </c>
      <c r="L39" s="15" t="s">
        <v>10</v>
      </c>
      <c r="M39" s="16"/>
      <c r="N39" s="16"/>
    </row>
    <row r="40" spans="1:14" s="8" customFormat="1" ht="81" x14ac:dyDescent="0.35">
      <c r="A40" s="15" t="s">
        <v>188</v>
      </c>
      <c r="B40" s="15" t="s">
        <v>832</v>
      </c>
      <c r="C40" s="15" t="s">
        <v>804</v>
      </c>
      <c r="D40" s="16" t="s">
        <v>922</v>
      </c>
      <c r="E40" s="16"/>
      <c r="F40" s="48" t="s">
        <v>8</v>
      </c>
      <c r="G40" s="16" t="s">
        <v>923</v>
      </c>
      <c r="H40" s="63" t="s">
        <v>328</v>
      </c>
      <c r="I40" s="16"/>
      <c r="J40" s="48" t="s">
        <v>8</v>
      </c>
      <c r="K40" s="16"/>
      <c r="L40" s="48" t="s">
        <v>8</v>
      </c>
      <c r="M40" s="16" t="s">
        <v>924</v>
      </c>
      <c r="N40" s="16"/>
    </row>
    <row r="41" spans="1:14" s="7" customFormat="1" ht="121.5" x14ac:dyDescent="0.35">
      <c r="A41" s="15" t="s">
        <v>189</v>
      </c>
      <c r="B41" s="15" t="s">
        <v>832</v>
      </c>
      <c r="C41" s="15" t="s">
        <v>804</v>
      </c>
      <c r="D41" s="16" t="s">
        <v>925</v>
      </c>
      <c r="E41" s="16" t="s">
        <v>926</v>
      </c>
      <c r="F41" s="15" t="s">
        <v>10</v>
      </c>
      <c r="G41" s="16" t="s">
        <v>927</v>
      </c>
      <c r="H41" s="15" t="s">
        <v>10</v>
      </c>
      <c r="I41" s="16"/>
      <c r="J41" s="48" t="s">
        <v>8</v>
      </c>
      <c r="K41" s="16" t="s">
        <v>928</v>
      </c>
      <c r="L41" s="15" t="s">
        <v>10</v>
      </c>
      <c r="M41" s="16"/>
      <c r="N41" s="16"/>
    </row>
    <row r="42" spans="1:14" s="10" customFormat="1" ht="54" x14ac:dyDescent="0.45">
      <c r="A42" s="19" t="s">
        <v>190</v>
      </c>
      <c r="B42" s="19" t="s">
        <v>929</v>
      </c>
      <c r="C42" s="15" t="s">
        <v>804</v>
      </c>
      <c r="D42" s="16" t="s">
        <v>930</v>
      </c>
      <c r="E42" s="17"/>
      <c r="F42" s="29" t="s">
        <v>8</v>
      </c>
      <c r="G42" s="17"/>
      <c r="H42" s="29" t="s">
        <v>8</v>
      </c>
      <c r="I42" s="17"/>
      <c r="J42" s="29" t="s">
        <v>8</v>
      </c>
      <c r="K42" s="16" t="s">
        <v>931</v>
      </c>
      <c r="L42" s="29" t="s">
        <v>8</v>
      </c>
      <c r="M42" s="17"/>
      <c r="N42" s="17"/>
    </row>
    <row r="43" spans="1:14" ht="54" x14ac:dyDescent="0.45">
      <c r="A43" s="15" t="s">
        <v>192</v>
      </c>
      <c r="B43" s="15" t="s">
        <v>932</v>
      </c>
      <c r="C43" s="15" t="s">
        <v>814</v>
      </c>
      <c r="D43" s="16" t="s">
        <v>933</v>
      </c>
      <c r="E43" s="16"/>
      <c r="F43" s="48" t="s">
        <v>8</v>
      </c>
      <c r="G43" s="16" t="s">
        <v>934</v>
      </c>
      <c r="H43" s="48" t="s">
        <v>8</v>
      </c>
      <c r="I43" s="16"/>
      <c r="J43" s="48" t="s">
        <v>8</v>
      </c>
      <c r="K43" s="16"/>
      <c r="L43" s="48" t="s">
        <v>8</v>
      </c>
      <c r="M43" s="16"/>
      <c r="N43" s="16"/>
    </row>
    <row r="44" spans="1:14" ht="216" x14ac:dyDescent="0.45">
      <c r="A44" s="15" t="s">
        <v>193</v>
      </c>
      <c r="B44" s="15" t="s">
        <v>935</v>
      </c>
      <c r="C44" s="15" t="s">
        <v>804</v>
      </c>
      <c r="D44" s="16" t="s">
        <v>936</v>
      </c>
      <c r="E44" s="16" t="s">
        <v>937</v>
      </c>
      <c r="F44" s="19" t="s">
        <v>9</v>
      </c>
      <c r="G44" s="16" t="s">
        <v>938</v>
      </c>
      <c r="H44" s="19" t="s">
        <v>9</v>
      </c>
      <c r="I44" s="16" t="s">
        <v>939</v>
      </c>
      <c r="J44" s="19" t="s">
        <v>9</v>
      </c>
      <c r="K44" s="16" t="s">
        <v>940</v>
      </c>
      <c r="L44" s="19" t="s">
        <v>9</v>
      </c>
      <c r="M44" s="16"/>
      <c r="N44" s="16"/>
    </row>
    <row r="45" spans="1:14" ht="243" x14ac:dyDescent="0.45">
      <c r="A45" s="15" t="s">
        <v>195</v>
      </c>
      <c r="B45" s="15" t="s">
        <v>935</v>
      </c>
      <c r="C45" s="15" t="s">
        <v>804</v>
      </c>
      <c r="D45" s="16" t="s">
        <v>941</v>
      </c>
      <c r="E45" s="16" t="s">
        <v>942</v>
      </c>
      <c r="F45" s="19" t="s">
        <v>9</v>
      </c>
      <c r="G45" s="16" t="s">
        <v>943</v>
      </c>
      <c r="H45" s="19" t="s">
        <v>9</v>
      </c>
      <c r="I45" s="16"/>
      <c r="J45" s="29" t="s">
        <v>8</v>
      </c>
      <c r="K45" s="16" t="s">
        <v>944</v>
      </c>
      <c r="L45" s="29" t="s">
        <v>9</v>
      </c>
      <c r="M45" s="16" t="s">
        <v>945</v>
      </c>
      <c r="N45" s="16"/>
    </row>
    <row r="46" spans="1:14" s="7" customFormat="1" ht="13.5" x14ac:dyDescent="0.35">
      <c r="A46" s="15" t="s">
        <v>199</v>
      </c>
      <c r="B46" s="15" t="s">
        <v>864</v>
      </c>
      <c r="C46" s="15" t="s">
        <v>814</v>
      </c>
      <c r="D46" s="16" t="s">
        <v>946</v>
      </c>
      <c r="E46" s="17"/>
      <c r="F46" s="29" t="s">
        <v>8</v>
      </c>
      <c r="G46" s="17"/>
      <c r="H46" s="29" t="s">
        <v>8</v>
      </c>
      <c r="I46" s="17"/>
      <c r="J46" s="29" t="s">
        <v>8</v>
      </c>
      <c r="K46" s="17"/>
      <c r="L46" s="29" t="s">
        <v>8</v>
      </c>
      <c r="M46" s="17"/>
      <c r="N46" s="17"/>
    </row>
    <row r="47" spans="1:14" s="7" customFormat="1" ht="67.5" x14ac:dyDescent="0.35">
      <c r="A47" s="15" t="s">
        <v>203</v>
      </c>
      <c r="B47" s="15" t="s">
        <v>811</v>
      </c>
      <c r="C47" s="15" t="s">
        <v>804</v>
      </c>
      <c r="D47" s="16" t="s">
        <v>947</v>
      </c>
      <c r="E47" s="16" t="s">
        <v>948</v>
      </c>
      <c r="F47" s="19" t="s">
        <v>9</v>
      </c>
      <c r="G47" s="16" t="s">
        <v>949</v>
      </c>
      <c r="H47" s="19" t="s">
        <v>9</v>
      </c>
      <c r="I47" s="13"/>
      <c r="J47" s="29" t="s">
        <v>8</v>
      </c>
      <c r="K47" s="13"/>
      <c r="L47" s="29" t="s">
        <v>8</v>
      </c>
      <c r="M47" s="13"/>
      <c r="N47" s="13"/>
    </row>
    <row r="48" spans="1:14" s="7" customFormat="1" ht="175.5" x14ac:dyDescent="0.35">
      <c r="A48" s="15" t="s">
        <v>204</v>
      </c>
      <c r="B48" s="15" t="s">
        <v>826</v>
      </c>
      <c r="C48" s="15" t="s">
        <v>804</v>
      </c>
      <c r="D48" s="16" t="s">
        <v>950</v>
      </c>
      <c r="E48" s="16" t="s">
        <v>951</v>
      </c>
      <c r="F48" s="15" t="s">
        <v>9</v>
      </c>
      <c r="G48" s="16" t="s">
        <v>952</v>
      </c>
      <c r="H48" s="15" t="s">
        <v>9</v>
      </c>
      <c r="I48" s="16" t="s">
        <v>953</v>
      </c>
      <c r="J48" s="15" t="s">
        <v>9</v>
      </c>
      <c r="K48" s="16" t="s">
        <v>954</v>
      </c>
      <c r="L48" s="15" t="s">
        <v>9</v>
      </c>
      <c r="M48" s="16"/>
      <c r="N48" s="16"/>
    </row>
    <row r="49" spans="1:14" s="7" customFormat="1" ht="40.5" x14ac:dyDescent="0.35">
      <c r="A49" s="19" t="s">
        <v>205</v>
      </c>
      <c r="B49" s="19" t="s">
        <v>955</v>
      </c>
      <c r="C49" s="15" t="s">
        <v>814</v>
      </c>
      <c r="D49" s="16" t="s">
        <v>956</v>
      </c>
      <c r="E49" s="16" t="s">
        <v>957</v>
      </c>
      <c r="F49" s="19" t="s">
        <v>9</v>
      </c>
      <c r="G49" s="16" t="s">
        <v>958</v>
      </c>
      <c r="H49" s="19" t="s">
        <v>9</v>
      </c>
      <c r="I49" s="17"/>
      <c r="J49" s="29" t="s">
        <v>8</v>
      </c>
      <c r="K49" s="17"/>
      <c r="L49" s="29" t="s">
        <v>8</v>
      </c>
      <c r="M49" s="17"/>
      <c r="N49" s="17"/>
    </row>
    <row r="50" spans="1:14" s="7" customFormat="1" ht="27" x14ac:dyDescent="0.35">
      <c r="A50" s="15" t="s">
        <v>206</v>
      </c>
      <c r="B50" s="15" t="s">
        <v>959</v>
      </c>
      <c r="C50" s="15" t="s">
        <v>814</v>
      </c>
      <c r="D50" s="16" t="s">
        <v>960</v>
      </c>
      <c r="E50" s="16"/>
      <c r="F50" s="48" t="s">
        <v>8</v>
      </c>
      <c r="G50" s="16"/>
      <c r="H50" s="48" t="s">
        <v>8</v>
      </c>
      <c r="I50" s="16"/>
      <c r="J50" s="48" t="s">
        <v>8</v>
      </c>
      <c r="K50" s="16"/>
      <c r="L50" s="48" t="s">
        <v>8</v>
      </c>
      <c r="M50" s="16"/>
      <c r="N50" s="16"/>
    </row>
    <row r="51" spans="1:14" s="7" customFormat="1" ht="135" x14ac:dyDescent="0.35">
      <c r="A51" s="15" t="s">
        <v>210</v>
      </c>
      <c r="B51" s="15" t="s">
        <v>811</v>
      </c>
      <c r="C51" s="15" t="s">
        <v>834</v>
      </c>
      <c r="D51" s="16" t="s">
        <v>961</v>
      </c>
      <c r="E51" s="16"/>
      <c r="F51" s="29" t="s">
        <v>8</v>
      </c>
      <c r="G51" s="16" t="s">
        <v>962</v>
      </c>
      <c r="H51" s="19" t="s">
        <v>10</v>
      </c>
      <c r="I51" s="16"/>
      <c r="J51" s="29" t="s">
        <v>8</v>
      </c>
      <c r="K51" s="16"/>
      <c r="L51" s="29" t="s">
        <v>8</v>
      </c>
      <c r="M51" s="16"/>
      <c r="N51" s="16"/>
    </row>
    <row r="52" spans="1:14" s="7" customFormat="1" ht="135" x14ac:dyDescent="0.35">
      <c r="A52" s="15" t="s">
        <v>212</v>
      </c>
      <c r="B52" s="15" t="s">
        <v>832</v>
      </c>
      <c r="C52" s="15" t="s">
        <v>804</v>
      </c>
      <c r="D52" s="16" t="s">
        <v>963</v>
      </c>
      <c r="E52" s="16" t="s">
        <v>964</v>
      </c>
      <c r="F52" s="15" t="s">
        <v>10</v>
      </c>
      <c r="G52" s="16"/>
      <c r="H52" s="48" t="s">
        <v>8</v>
      </c>
      <c r="I52" s="16" t="s">
        <v>965</v>
      </c>
      <c r="J52" s="15" t="s">
        <v>10</v>
      </c>
      <c r="K52" s="16" t="s">
        <v>966</v>
      </c>
      <c r="L52" s="48" t="s">
        <v>328</v>
      </c>
      <c r="M52" s="16" t="s">
        <v>967</v>
      </c>
      <c r="N52" s="16"/>
    </row>
    <row r="53" spans="1:14" s="7" customFormat="1" ht="40.5" x14ac:dyDescent="0.35">
      <c r="A53" s="15" t="s">
        <v>213</v>
      </c>
      <c r="B53" s="15" t="s">
        <v>832</v>
      </c>
      <c r="C53" s="15" t="s">
        <v>804</v>
      </c>
      <c r="D53" s="16" t="s">
        <v>968</v>
      </c>
      <c r="E53" s="16"/>
      <c r="F53" s="48" t="s">
        <v>8</v>
      </c>
      <c r="G53" s="16"/>
      <c r="H53" s="48" t="s">
        <v>8</v>
      </c>
      <c r="I53" s="16"/>
      <c r="J53" s="48" t="s">
        <v>8</v>
      </c>
      <c r="K53" s="16"/>
      <c r="L53" s="48" t="s">
        <v>8</v>
      </c>
      <c r="M53" s="16"/>
      <c r="N53" s="16"/>
    </row>
    <row r="54" spans="1:14" s="7" customFormat="1" ht="81" x14ac:dyDescent="0.35">
      <c r="A54" s="15" t="s">
        <v>214</v>
      </c>
      <c r="B54" s="15" t="s">
        <v>832</v>
      </c>
      <c r="C54" s="15" t="s">
        <v>804</v>
      </c>
      <c r="D54" s="16" t="s">
        <v>969</v>
      </c>
      <c r="E54" s="16"/>
      <c r="F54" s="48" t="s">
        <v>8</v>
      </c>
      <c r="G54" s="16" t="s">
        <v>970</v>
      </c>
      <c r="H54" s="62" t="s">
        <v>328</v>
      </c>
      <c r="I54" s="16"/>
      <c r="J54" s="48" t="s">
        <v>8</v>
      </c>
      <c r="K54" s="16"/>
      <c r="L54" s="48" t="s">
        <v>8</v>
      </c>
      <c r="M54" s="16"/>
      <c r="N54" s="16"/>
    </row>
    <row r="55" spans="1:14" s="8" customFormat="1" ht="81" x14ac:dyDescent="0.35">
      <c r="A55" s="15" t="s">
        <v>216</v>
      </c>
      <c r="B55" s="15" t="s">
        <v>811</v>
      </c>
      <c r="C55" s="15" t="s">
        <v>804</v>
      </c>
      <c r="D55" s="16" t="s">
        <v>971</v>
      </c>
      <c r="E55" s="16" t="s">
        <v>972</v>
      </c>
      <c r="F55" s="19" t="s">
        <v>10</v>
      </c>
      <c r="G55" s="13"/>
      <c r="H55" s="29" t="s">
        <v>8</v>
      </c>
      <c r="I55" s="13"/>
      <c r="J55" s="29" t="s">
        <v>8</v>
      </c>
      <c r="K55" s="16" t="s">
        <v>973</v>
      </c>
      <c r="L55" s="29" t="s">
        <v>328</v>
      </c>
      <c r="M55" s="16" t="s">
        <v>974</v>
      </c>
      <c r="N55" s="13"/>
    </row>
    <row r="56" spans="1:14" s="8" customFormat="1" ht="162" x14ac:dyDescent="0.35">
      <c r="A56" s="15" t="s">
        <v>219</v>
      </c>
      <c r="B56" s="15" t="s">
        <v>811</v>
      </c>
      <c r="C56" s="15" t="s">
        <v>804</v>
      </c>
      <c r="D56" s="16" t="s">
        <v>975</v>
      </c>
      <c r="E56" s="16" t="s">
        <v>976</v>
      </c>
      <c r="F56" s="19" t="s">
        <v>10</v>
      </c>
      <c r="G56" s="16" t="s">
        <v>977</v>
      </c>
      <c r="H56" s="19" t="s">
        <v>10</v>
      </c>
      <c r="I56" s="16" t="s">
        <v>978</v>
      </c>
      <c r="J56" s="29" t="s">
        <v>9</v>
      </c>
      <c r="K56" s="16" t="s">
        <v>979</v>
      </c>
      <c r="L56" s="29" t="s">
        <v>10</v>
      </c>
      <c r="M56" s="13"/>
      <c r="N56" s="13"/>
    </row>
    <row r="57" spans="1:14" ht="40.5" x14ac:dyDescent="0.45">
      <c r="A57" s="15" t="s">
        <v>220</v>
      </c>
      <c r="B57" s="15" t="s">
        <v>826</v>
      </c>
      <c r="C57" s="15" t="s">
        <v>804</v>
      </c>
      <c r="D57" s="16" t="s">
        <v>980</v>
      </c>
      <c r="E57" s="16"/>
      <c r="F57" s="29" t="s">
        <v>8</v>
      </c>
      <c r="H57" s="29" t="s">
        <v>8</v>
      </c>
      <c r="J57" s="29" t="s">
        <v>8</v>
      </c>
      <c r="L57" s="29" t="s">
        <v>8</v>
      </c>
    </row>
    <row r="58" spans="1:14" ht="121.5" x14ac:dyDescent="0.45">
      <c r="A58" s="15" t="s">
        <v>221</v>
      </c>
      <c r="B58" s="15" t="s">
        <v>981</v>
      </c>
      <c r="C58" s="15" t="s">
        <v>804</v>
      </c>
      <c r="D58" s="16" t="s">
        <v>982</v>
      </c>
      <c r="E58" s="16"/>
      <c r="F58" s="48" t="s">
        <v>8</v>
      </c>
      <c r="G58" s="16" t="s">
        <v>983</v>
      </c>
      <c r="H58" s="63" t="s">
        <v>328</v>
      </c>
      <c r="I58" s="16"/>
      <c r="J58" s="48" t="s">
        <v>8</v>
      </c>
      <c r="K58" s="16" t="s">
        <v>984</v>
      </c>
      <c r="L58" s="15" t="s">
        <v>10</v>
      </c>
      <c r="M58" s="16"/>
      <c r="N58" s="16"/>
    </row>
    <row r="59" spans="1:14" s="7" customFormat="1" ht="27" x14ac:dyDescent="0.35">
      <c r="A59" s="15" t="s">
        <v>223</v>
      </c>
      <c r="B59" s="15" t="s">
        <v>985</v>
      </c>
      <c r="C59" s="15" t="s">
        <v>804</v>
      </c>
      <c r="D59" s="16" t="s">
        <v>986</v>
      </c>
      <c r="E59" s="16"/>
      <c r="F59" s="48" t="s">
        <v>8</v>
      </c>
      <c r="G59" s="16" t="s">
        <v>987</v>
      </c>
      <c r="H59" s="15" t="s">
        <v>10</v>
      </c>
      <c r="I59" s="16"/>
      <c r="J59" s="48" t="s">
        <v>8</v>
      </c>
      <c r="K59" s="16"/>
      <c r="L59" s="48" t="s">
        <v>8</v>
      </c>
      <c r="M59" s="16"/>
      <c r="N59" s="16"/>
    </row>
    <row r="60" spans="1:14" s="7" customFormat="1" ht="54" x14ac:dyDescent="0.35">
      <c r="A60" s="15" t="s">
        <v>224</v>
      </c>
      <c r="B60" s="15" t="s">
        <v>988</v>
      </c>
      <c r="C60" s="15" t="s">
        <v>814</v>
      </c>
      <c r="D60" s="16" t="s">
        <v>989</v>
      </c>
      <c r="E60" s="13"/>
      <c r="F60" s="29" t="s">
        <v>8</v>
      </c>
      <c r="G60" s="13"/>
      <c r="H60" s="29" t="s">
        <v>8</v>
      </c>
      <c r="I60" s="13"/>
      <c r="J60" s="29" t="s">
        <v>8</v>
      </c>
      <c r="K60" s="13"/>
      <c r="L60" s="29" t="s">
        <v>8</v>
      </c>
      <c r="M60" s="13"/>
      <c r="N60" s="16" t="s">
        <v>990</v>
      </c>
    </row>
    <row r="61" spans="1:14" s="7" customFormat="1" ht="40.5" x14ac:dyDescent="0.35">
      <c r="A61" s="15" t="s">
        <v>225</v>
      </c>
      <c r="B61" s="15" t="s">
        <v>811</v>
      </c>
      <c r="C61" s="15" t="s">
        <v>834</v>
      </c>
      <c r="D61" s="16" t="s">
        <v>991</v>
      </c>
      <c r="E61" s="16"/>
      <c r="F61" s="29" t="s">
        <v>8</v>
      </c>
      <c r="G61" s="16"/>
      <c r="H61" s="29" t="s">
        <v>8</v>
      </c>
      <c r="I61" s="16"/>
      <c r="J61" s="29" t="s">
        <v>8</v>
      </c>
      <c r="K61" s="16"/>
      <c r="L61" s="29" t="s">
        <v>8</v>
      </c>
      <c r="M61" s="16" t="s">
        <v>992</v>
      </c>
      <c r="N61" s="16"/>
    </row>
    <row r="62" spans="1:14" s="8" customFormat="1" ht="81" x14ac:dyDescent="0.35">
      <c r="A62" s="15" t="s">
        <v>226</v>
      </c>
      <c r="B62" s="15" t="s">
        <v>821</v>
      </c>
      <c r="C62" s="15" t="s">
        <v>804</v>
      </c>
      <c r="D62" s="16" t="s">
        <v>993</v>
      </c>
      <c r="E62" s="16" t="s">
        <v>994</v>
      </c>
      <c r="F62" s="15" t="s">
        <v>10</v>
      </c>
      <c r="G62" s="16" t="s">
        <v>995</v>
      </c>
      <c r="H62" s="15" t="s">
        <v>10</v>
      </c>
      <c r="I62" s="16"/>
      <c r="J62" s="48" t="s">
        <v>8</v>
      </c>
      <c r="K62" s="16"/>
      <c r="L62" s="48" t="s">
        <v>8</v>
      </c>
      <c r="M62" s="16"/>
      <c r="N62" s="16"/>
    </row>
    <row r="63" spans="1:14" s="8" customFormat="1" ht="108" x14ac:dyDescent="0.35">
      <c r="A63" s="15" t="s">
        <v>227</v>
      </c>
      <c r="B63" s="15" t="s">
        <v>996</v>
      </c>
      <c r="C63" s="15" t="s">
        <v>804</v>
      </c>
      <c r="D63" s="16" t="s">
        <v>997</v>
      </c>
      <c r="E63" s="16" t="s">
        <v>998</v>
      </c>
      <c r="F63" s="19" t="s">
        <v>10</v>
      </c>
      <c r="G63" s="16" t="s">
        <v>999</v>
      </c>
      <c r="H63" s="19" t="s">
        <v>10</v>
      </c>
      <c r="I63" s="16" t="s">
        <v>1000</v>
      </c>
      <c r="J63" s="64" t="s">
        <v>328</v>
      </c>
      <c r="K63" s="16" t="s">
        <v>1001</v>
      </c>
      <c r="L63" s="19" t="s">
        <v>10</v>
      </c>
      <c r="M63" s="13"/>
      <c r="N63" s="13"/>
    </row>
    <row r="64" spans="1:14" s="7" customFormat="1" ht="94.5" x14ac:dyDescent="0.35">
      <c r="A64" s="15" t="s">
        <v>228</v>
      </c>
      <c r="B64" s="15" t="s">
        <v>864</v>
      </c>
      <c r="C64" s="15" t="s">
        <v>814</v>
      </c>
      <c r="D64" s="16" t="s">
        <v>1002</v>
      </c>
      <c r="E64" s="17"/>
      <c r="F64" s="29" t="s">
        <v>8</v>
      </c>
      <c r="G64" s="17"/>
      <c r="H64" s="29" t="s">
        <v>8</v>
      </c>
      <c r="I64" s="17"/>
      <c r="J64" s="29" t="s">
        <v>8</v>
      </c>
      <c r="K64" s="17"/>
      <c r="L64" s="29" t="s">
        <v>8</v>
      </c>
      <c r="M64" s="17"/>
      <c r="N64" s="17"/>
    </row>
    <row r="65" spans="1:14" s="7" customFormat="1" ht="54" x14ac:dyDescent="0.35">
      <c r="A65" s="15" t="s">
        <v>229</v>
      </c>
      <c r="B65" s="15" t="s">
        <v>1003</v>
      </c>
      <c r="C65" s="15" t="s">
        <v>804</v>
      </c>
      <c r="D65" s="16" t="s">
        <v>1004</v>
      </c>
      <c r="E65" s="16"/>
      <c r="F65" s="29" t="s">
        <v>8</v>
      </c>
      <c r="G65" s="16"/>
      <c r="H65" s="29" t="s">
        <v>8</v>
      </c>
      <c r="I65" s="16"/>
      <c r="J65" s="29" t="s">
        <v>8</v>
      </c>
      <c r="K65" s="16"/>
      <c r="L65" s="29" t="s">
        <v>8</v>
      </c>
      <c r="M65" s="16"/>
      <c r="N65" s="16"/>
    </row>
    <row r="66" spans="1:14" s="7" customFormat="1" ht="81" x14ac:dyDescent="0.35">
      <c r="A66" s="15" t="s">
        <v>230</v>
      </c>
      <c r="B66" s="15" t="s">
        <v>988</v>
      </c>
      <c r="C66" s="15" t="s">
        <v>814</v>
      </c>
      <c r="D66" s="16" t="s">
        <v>1005</v>
      </c>
      <c r="E66" s="16"/>
      <c r="F66" s="29" t="s">
        <v>8</v>
      </c>
      <c r="G66" s="16" t="s">
        <v>1006</v>
      </c>
      <c r="H66" s="29" t="s">
        <v>8</v>
      </c>
      <c r="I66" s="16"/>
      <c r="J66" s="29" t="s">
        <v>8</v>
      </c>
      <c r="K66" s="16"/>
      <c r="L66" s="29" t="s">
        <v>8</v>
      </c>
      <c r="M66" s="16"/>
      <c r="N66" s="16"/>
    </row>
    <row r="67" spans="1:14" s="7" customFormat="1" ht="54" x14ac:dyDescent="0.35">
      <c r="A67" s="15" t="s">
        <v>231</v>
      </c>
      <c r="B67" s="15" t="s">
        <v>803</v>
      </c>
      <c r="C67" s="15" t="s">
        <v>804</v>
      </c>
      <c r="D67" s="16" t="s">
        <v>1007</v>
      </c>
      <c r="E67" s="16"/>
      <c r="F67" s="29" t="s">
        <v>8</v>
      </c>
      <c r="G67" s="16" t="s">
        <v>1008</v>
      </c>
      <c r="H67" s="19" t="s">
        <v>10</v>
      </c>
      <c r="I67" s="16"/>
      <c r="J67" s="29" t="s">
        <v>8</v>
      </c>
      <c r="K67" s="16"/>
      <c r="L67" s="29" t="s">
        <v>8</v>
      </c>
      <c r="M67" s="16"/>
      <c r="N67" s="16"/>
    </row>
    <row r="68" spans="1:14" s="7" customFormat="1" ht="27" x14ac:dyDescent="0.35">
      <c r="A68" s="15" t="s">
        <v>232</v>
      </c>
      <c r="B68" s="15" t="s">
        <v>811</v>
      </c>
      <c r="C68" s="15" t="s">
        <v>804</v>
      </c>
      <c r="D68" s="16" t="s">
        <v>1009</v>
      </c>
      <c r="E68" s="17"/>
      <c r="F68" s="29" t="s">
        <v>8</v>
      </c>
      <c r="G68" s="17"/>
      <c r="H68" s="29" t="s">
        <v>8</v>
      </c>
      <c r="I68" s="17"/>
      <c r="J68" s="29" t="s">
        <v>8</v>
      </c>
      <c r="K68" s="16"/>
      <c r="L68" s="29" t="s">
        <v>8</v>
      </c>
      <c r="M68" s="17"/>
      <c r="N68" s="17"/>
    </row>
    <row r="69" spans="1:14" s="7" customFormat="1" ht="121.5" x14ac:dyDescent="0.35">
      <c r="A69" s="15" t="s">
        <v>233</v>
      </c>
      <c r="B69" s="15" t="s">
        <v>1010</v>
      </c>
      <c r="C69" s="15" t="s">
        <v>804</v>
      </c>
      <c r="D69" s="16" t="s">
        <v>1011</v>
      </c>
      <c r="E69" s="16" t="s">
        <v>1012</v>
      </c>
      <c r="F69" s="19" t="s">
        <v>9</v>
      </c>
      <c r="G69" s="16" t="s">
        <v>1013</v>
      </c>
      <c r="H69" s="19" t="s">
        <v>9</v>
      </c>
      <c r="I69" s="16" t="s">
        <v>1014</v>
      </c>
      <c r="J69" s="29" t="s">
        <v>328</v>
      </c>
      <c r="K69" s="16" t="s">
        <v>1015</v>
      </c>
      <c r="L69" s="19" t="s">
        <v>9</v>
      </c>
      <c r="M69" s="13"/>
      <c r="N69" s="13"/>
    </row>
    <row r="70" spans="1:14" s="7" customFormat="1" ht="94.5" x14ac:dyDescent="0.35">
      <c r="A70" s="15" t="s">
        <v>235</v>
      </c>
      <c r="B70" s="15" t="s">
        <v>1016</v>
      </c>
      <c r="C70" s="15" t="s">
        <v>804</v>
      </c>
      <c r="D70" s="16" t="s">
        <v>1017</v>
      </c>
      <c r="E70" s="16"/>
      <c r="F70" s="48" t="s">
        <v>8</v>
      </c>
      <c r="G70" s="16" t="s">
        <v>1018</v>
      </c>
      <c r="H70" s="15" t="s">
        <v>9</v>
      </c>
      <c r="I70" s="16"/>
      <c r="J70" s="48" t="s">
        <v>8</v>
      </c>
      <c r="K70" s="16" t="s">
        <v>1019</v>
      </c>
      <c r="L70" s="48" t="s">
        <v>328</v>
      </c>
      <c r="M70" s="16"/>
      <c r="N70" s="16"/>
    </row>
    <row r="71" spans="1:14" ht="54" x14ac:dyDescent="0.45">
      <c r="A71" s="15" t="s">
        <v>243</v>
      </c>
      <c r="B71" s="15" t="s">
        <v>1020</v>
      </c>
      <c r="C71" s="15" t="s">
        <v>804</v>
      </c>
      <c r="D71" s="16" t="s">
        <v>1021</v>
      </c>
      <c r="E71" s="16" t="s">
        <v>1022</v>
      </c>
      <c r="F71" s="29" t="s">
        <v>8</v>
      </c>
      <c r="H71" s="29" t="s">
        <v>8</v>
      </c>
      <c r="J71" s="29" t="s">
        <v>8</v>
      </c>
      <c r="L71" s="29" t="s">
        <v>8</v>
      </c>
    </row>
    <row r="72" spans="1:14" s="7" customFormat="1" ht="27" x14ac:dyDescent="0.35">
      <c r="A72" s="15" t="s">
        <v>246</v>
      </c>
      <c r="B72" s="15" t="s">
        <v>832</v>
      </c>
      <c r="C72" s="15" t="s">
        <v>804</v>
      </c>
      <c r="D72" s="16" t="s">
        <v>1023</v>
      </c>
      <c r="E72" s="16"/>
      <c r="F72" s="48" t="s">
        <v>8</v>
      </c>
      <c r="G72" s="16"/>
      <c r="H72" s="48" t="s">
        <v>8</v>
      </c>
      <c r="I72" s="16"/>
      <c r="J72" s="48" t="s">
        <v>8</v>
      </c>
      <c r="K72" s="16"/>
      <c r="L72" s="48" t="s">
        <v>8</v>
      </c>
      <c r="M72" s="16"/>
      <c r="N72" s="16"/>
    </row>
    <row r="73" spans="1:14" s="7" customFormat="1" ht="229.5" x14ac:dyDescent="0.35">
      <c r="A73" s="15" t="s">
        <v>1024</v>
      </c>
      <c r="B73" s="15" t="s">
        <v>811</v>
      </c>
      <c r="C73" s="15" t="s">
        <v>804</v>
      </c>
      <c r="D73" s="16" t="s">
        <v>1025</v>
      </c>
      <c r="E73" s="16" t="s">
        <v>1026</v>
      </c>
      <c r="F73" s="19" t="s">
        <v>10</v>
      </c>
      <c r="G73" s="16" t="s">
        <v>1027</v>
      </c>
      <c r="H73" s="19" t="s">
        <v>10</v>
      </c>
      <c r="I73" s="16" t="s">
        <v>1028</v>
      </c>
      <c r="J73" s="19" t="s">
        <v>9</v>
      </c>
      <c r="K73" s="16" t="s">
        <v>1029</v>
      </c>
      <c r="L73" s="19" t="s">
        <v>10</v>
      </c>
      <c r="M73" s="16" t="s">
        <v>1030</v>
      </c>
      <c r="N73" s="16"/>
    </row>
    <row r="74" spans="1:14" s="7" customFormat="1" ht="409.5" x14ac:dyDescent="0.35">
      <c r="A74" s="15" t="s">
        <v>250</v>
      </c>
      <c r="B74" s="15" t="s">
        <v>832</v>
      </c>
      <c r="C74" s="15" t="s">
        <v>804</v>
      </c>
      <c r="D74" s="16" t="s">
        <v>1031</v>
      </c>
      <c r="E74" s="16" t="s">
        <v>1032</v>
      </c>
      <c r="F74" s="15" t="s">
        <v>10</v>
      </c>
      <c r="G74" s="16" t="s">
        <v>1033</v>
      </c>
      <c r="H74" s="15" t="s">
        <v>10</v>
      </c>
      <c r="I74" s="16" t="s">
        <v>1034</v>
      </c>
      <c r="J74" s="15" t="s">
        <v>9</v>
      </c>
      <c r="K74" s="16" t="s">
        <v>1035</v>
      </c>
      <c r="L74" s="48" t="s">
        <v>8</v>
      </c>
      <c r="M74" s="16" t="s">
        <v>1036</v>
      </c>
      <c r="N74" s="16"/>
    </row>
    <row r="75" spans="1:14" ht="67.5" x14ac:dyDescent="0.45">
      <c r="A75" s="15" t="s">
        <v>251</v>
      </c>
      <c r="B75" s="15" t="s">
        <v>811</v>
      </c>
      <c r="C75" s="15" t="s">
        <v>834</v>
      </c>
      <c r="D75" s="16" t="s">
        <v>1037</v>
      </c>
      <c r="E75" s="16"/>
      <c r="F75" s="29" t="s">
        <v>8</v>
      </c>
      <c r="G75" s="16"/>
      <c r="H75" s="29" t="s">
        <v>8</v>
      </c>
      <c r="I75" s="16" t="s">
        <v>1038</v>
      </c>
      <c r="J75" s="19" t="s">
        <v>10</v>
      </c>
      <c r="K75" s="16"/>
      <c r="L75" s="29" t="s">
        <v>8</v>
      </c>
      <c r="M75" s="16" t="s">
        <v>1039</v>
      </c>
      <c r="N75" s="16"/>
    </row>
    <row r="76" spans="1:14" s="7" customFormat="1" ht="175.5" x14ac:dyDescent="0.35">
      <c r="A76" s="15" t="s">
        <v>252</v>
      </c>
      <c r="B76" s="15" t="s">
        <v>832</v>
      </c>
      <c r="C76" s="15" t="s">
        <v>804</v>
      </c>
      <c r="D76" s="16" t="s">
        <v>1040</v>
      </c>
      <c r="E76" s="16" t="s">
        <v>1041</v>
      </c>
      <c r="F76" s="15" t="s">
        <v>10</v>
      </c>
      <c r="G76" s="16" t="s">
        <v>1042</v>
      </c>
      <c r="H76" s="15" t="s">
        <v>10</v>
      </c>
      <c r="I76" s="16" t="s">
        <v>1043</v>
      </c>
      <c r="J76" s="48" t="s">
        <v>328</v>
      </c>
      <c r="K76" s="16" t="s">
        <v>1044</v>
      </c>
      <c r="L76" s="15" t="s">
        <v>10</v>
      </c>
      <c r="M76" s="16" t="s">
        <v>1045</v>
      </c>
      <c r="N76" s="16"/>
    </row>
    <row r="77" spans="1:14" s="7" customFormat="1" ht="135" x14ac:dyDescent="0.35">
      <c r="A77" s="19" t="s">
        <v>264</v>
      </c>
      <c r="B77" s="19" t="s">
        <v>1046</v>
      </c>
      <c r="C77" s="19" t="s">
        <v>804</v>
      </c>
      <c r="D77" s="16" t="s">
        <v>1047</v>
      </c>
      <c r="E77" s="16" t="s">
        <v>1048</v>
      </c>
      <c r="F77" s="19" t="s">
        <v>9</v>
      </c>
      <c r="G77" s="16" t="s">
        <v>1049</v>
      </c>
      <c r="H77" s="19" t="s">
        <v>9</v>
      </c>
      <c r="I77" s="17"/>
      <c r="J77" s="29" t="s">
        <v>8</v>
      </c>
      <c r="K77" s="17"/>
      <c r="L77" s="29" t="s">
        <v>8</v>
      </c>
      <c r="M77" s="17"/>
      <c r="N77" s="17"/>
    </row>
    <row r="78" spans="1:14" s="7" customFormat="1" ht="108" x14ac:dyDescent="0.35">
      <c r="A78" s="15" t="s">
        <v>265</v>
      </c>
      <c r="B78" s="15" t="s">
        <v>981</v>
      </c>
      <c r="C78" s="15" t="s">
        <v>804</v>
      </c>
      <c r="D78" s="16" t="s">
        <v>1050</v>
      </c>
      <c r="E78" s="16" t="s">
        <v>1051</v>
      </c>
      <c r="F78" s="48" t="s">
        <v>8</v>
      </c>
      <c r="G78" s="16" t="s">
        <v>1052</v>
      </c>
      <c r="H78" s="15" t="s">
        <v>9</v>
      </c>
      <c r="I78" s="16"/>
      <c r="J78" s="48" t="s">
        <v>8</v>
      </c>
      <c r="K78" s="16"/>
      <c r="L78" s="48" t="s">
        <v>8</v>
      </c>
      <c r="M78" s="16"/>
      <c r="N78" s="16"/>
    </row>
    <row r="79" spans="1:14" s="7" customFormat="1" ht="27" x14ac:dyDescent="0.35">
      <c r="A79" s="19" t="s">
        <v>266</v>
      </c>
      <c r="B79" s="19" t="s">
        <v>1053</v>
      </c>
      <c r="C79" s="15" t="s">
        <v>804</v>
      </c>
      <c r="D79" s="16" t="s">
        <v>1054</v>
      </c>
      <c r="E79" s="17"/>
      <c r="F79" s="29" t="s">
        <v>8</v>
      </c>
      <c r="G79" s="17"/>
      <c r="H79" s="29" t="s">
        <v>8</v>
      </c>
      <c r="I79" s="17"/>
      <c r="J79" s="29" t="s">
        <v>8</v>
      </c>
      <c r="K79" s="17"/>
      <c r="L79" s="29" t="s">
        <v>8</v>
      </c>
      <c r="M79" s="17"/>
      <c r="N79" s="17"/>
    </row>
    <row r="80" spans="1:14" s="7" customFormat="1" ht="40.5" x14ac:dyDescent="0.35">
      <c r="A80" s="15" t="s">
        <v>267</v>
      </c>
      <c r="B80" s="15" t="s">
        <v>811</v>
      </c>
      <c r="C80" s="15" t="s">
        <v>804</v>
      </c>
      <c r="D80" s="16" t="s">
        <v>1055</v>
      </c>
      <c r="E80" s="17"/>
      <c r="F80" s="29" t="s">
        <v>8</v>
      </c>
      <c r="G80" s="16" t="s">
        <v>1056</v>
      </c>
      <c r="H80" s="19" t="s">
        <v>9</v>
      </c>
      <c r="I80" s="17"/>
      <c r="J80" s="29" t="s">
        <v>8</v>
      </c>
      <c r="K80" s="17"/>
      <c r="L80" s="29" t="s">
        <v>8</v>
      </c>
      <c r="M80" s="17"/>
      <c r="N80" s="17"/>
    </row>
    <row r="81" spans="1:14" s="7" customFormat="1" ht="54" x14ac:dyDescent="0.35">
      <c r="A81" s="15" t="s">
        <v>269</v>
      </c>
      <c r="B81" s="15" t="s">
        <v>1020</v>
      </c>
      <c r="C81" s="15" t="s">
        <v>804</v>
      </c>
      <c r="D81" s="16" t="s">
        <v>1057</v>
      </c>
      <c r="E81" s="16"/>
      <c r="F81" s="48" t="s">
        <v>8</v>
      </c>
      <c r="G81" s="16"/>
      <c r="H81" s="48" t="s">
        <v>8</v>
      </c>
      <c r="I81" s="16"/>
      <c r="J81" s="48" t="s">
        <v>8</v>
      </c>
      <c r="K81" s="16" t="s">
        <v>1058</v>
      </c>
      <c r="L81" s="15" t="s">
        <v>9</v>
      </c>
      <c r="M81" s="16"/>
      <c r="N81" s="16"/>
    </row>
    <row r="82" spans="1:14" s="7" customFormat="1" ht="13.5" x14ac:dyDescent="0.35">
      <c r="A82" s="15" t="s">
        <v>278</v>
      </c>
      <c r="B82" s="15" t="s">
        <v>1059</v>
      </c>
      <c r="C82" s="15" t="s">
        <v>804</v>
      </c>
      <c r="D82" s="16" t="s">
        <v>1060</v>
      </c>
      <c r="E82" s="17"/>
      <c r="F82" s="29" t="s">
        <v>8</v>
      </c>
      <c r="G82" s="17"/>
      <c r="H82" s="29" t="s">
        <v>8</v>
      </c>
      <c r="I82" s="17"/>
      <c r="J82" s="29" t="s">
        <v>8</v>
      </c>
      <c r="K82" s="17"/>
      <c r="L82" s="29" t="s">
        <v>8</v>
      </c>
      <c r="M82" s="17"/>
      <c r="N82" s="17"/>
    </row>
    <row r="83" spans="1:14" s="7" customFormat="1" ht="27" x14ac:dyDescent="0.35">
      <c r="A83" s="15" t="s">
        <v>279</v>
      </c>
      <c r="B83" s="15" t="s">
        <v>1061</v>
      </c>
      <c r="C83" s="15" t="s">
        <v>804</v>
      </c>
      <c r="D83" s="16" t="s">
        <v>1062</v>
      </c>
      <c r="E83" s="16"/>
      <c r="F83" s="48" t="s">
        <v>8</v>
      </c>
      <c r="G83" s="16"/>
      <c r="H83" s="48" t="s">
        <v>8</v>
      </c>
      <c r="I83" s="16"/>
      <c r="J83" s="48" t="s">
        <v>8</v>
      </c>
      <c r="K83" s="16"/>
      <c r="L83" s="48" t="s">
        <v>8</v>
      </c>
      <c r="M83" s="16"/>
      <c r="N83" s="16"/>
    </row>
    <row r="84" spans="1:14" s="7" customFormat="1" ht="256.5" x14ac:dyDescent="0.35">
      <c r="A84" s="15" t="s">
        <v>281</v>
      </c>
      <c r="B84" s="15" t="s">
        <v>832</v>
      </c>
      <c r="C84" s="15" t="s">
        <v>804</v>
      </c>
      <c r="D84" s="16" t="s">
        <v>1063</v>
      </c>
      <c r="E84" s="16" t="s">
        <v>1064</v>
      </c>
      <c r="F84" s="15" t="s">
        <v>10</v>
      </c>
      <c r="G84" s="16" t="s">
        <v>1065</v>
      </c>
      <c r="H84" s="15" t="s">
        <v>10</v>
      </c>
      <c r="I84" s="16" t="s">
        <v>1066</v>
      </c>
      <c r="J84" s="15" t="s">
        <v>10</v>
      </c>
      <c r="K84" s="16" t="s">
        <v>1067</v>
      </c>
      <c r="L84" s="15" t="s">
        <v>10</v>
      </c>
      <c r="M84" s="16" t="s">
        <v>1068</v>
      </c>
      <c r="N84" s="16"/>
    </row>
    <row r="85" spans="1:14" s="7" customFormat="1" ht="67.5" x14ac:dyDescent="0.35">
      <c r="A85" s="15" t="s">
        <v>282</v>
      </c>
      <c r="B85" s="15" t="s">
        <v>1069</v>
      </c>
      <c r="C85" s="15" t="s">
        <v>804</v>
      </c>
      <c r="D85" s="16" t="s">
        <v>1070</v>
      </c>
      <c r="E85" s="16"/>
      <c r="F85" s="48" t="s">
        <v>8</v>
      </c>
      <c r="G85" s="16"/>
      <c r="H85" s="48" t="s">
        <v>8</v>
      </c>
      <c r="I85" s="16"/>
      <c r="J85" s="48" t="s">
        <v>8</v>
      </c>
      <c r="K85" s="16"/>
      <c r="L85" s="48" t="s">
        <v>8</v>
      </c>
      <c r="M85" s="16"/>
      <c r="N85" s="16"/>
    </row>
    <row r="86" spans="1:14" s="7" customFormat="1" ht="81" x14ac:dyDescent="0.35">
      <c r="A86" s="15" t="s">
        <v>284</v>
      </c>
      <c r="B86" s="15" t="s">
        <v>832</v>
      </c>
      <c r="C86" s="15" t="s">
        <v>804</v>
      </c>
      <c r="D86" s="16" t="s">
        <v>1071</v>
      </c>
      <c r="E86" s="16" t="s">
        <v>1072</v>
      </c>
      <c r="F86" s="15" t="s">
        <v>10</v>
      </c>
      <c r="G86" s="16" t="s">
        <v>1073</v>
      </c>
      <c r="H86" s="15" t="s">
        <v>10</v>
      </c>
      <c r="J86" s="48" t="s">
        <v>8</v>
      </c>
      <c r="K86" s="16"/>
      <c r="L86" s="48" t="s">
        <v>8</v>
      </c>
      <c r="M86" s="16"/>
      <c r="N86" s="16"/>
    </row>
    <row r="87" spans="1:14" s="7" customFormat="1" ht="121.5" x14ac:dyDescent="0.35">
      <c r="A87" s="15" t="s">
        <v>286</v>
      </c>
      <c r="B87" s="15" t="s">
        <v>826</v>
      </c>
      <c r="C87" s="15" t="s">
        <v>804</v>
      </c>
      <c r="D87" s="16" t="s">
        <v>1074</v>
      </c>
      <c r="E87" s="16" t="s">
        <v>1075</v>
      </c>
      <c r="F87" s="19" t="s">
        <v>9</v>
      </c>
      <c r="G87" s="16" t="s">
        <v>1076</v>
      </c>
      <c r="H87" s="19" t="s">
        <v>9</v>
      </c>
      <c r="I87" s="16" t="s">
        <v>1077</v>
      </c>
      <c r="J87" s="19" t="s">
        <v>9</v>
      </c>
      <c r="K87" s="16" t="s">
        <v>1078</v>
      </c>
      <c r="L87" s="29" t="s">
        <v>328</v>
      </c>
      <c r="M87" s="13"/>
      <c r="N87" s="13"/>
    </row>
    <row r="88" spans="1:14" s="7" customFormat="1" x14ac:dyDescent="0.35">
      <c r="A88" s="15"/>
      <c r="B88" s="15"/>
      <c r="C88" s="15"/>
      <c r="D88" s="16"/>
      <c r="E88" s="16"/>
      <c r="F88" s="19"/>
      <c r="G88" s="16"/>
      <c r="H88" s="19"/>
      <c r="I88" s="16"/>
      <c r="J88" s="19"/>
      <c r="K88" s="16"/>
      <c r="L88" s="19"/>
      <c r="M88" s="13"/>
      <c r="N88" s="13"/>
    </row>
    <row r="89" spans="1:14" s="7" customFormat="1" x14ac:dyDescent="0.35">
      <c r="A89" s="15"/>
      <c r="B89" s="15"/>
      <c r="C89" s="15"/>
      <c r="D89" s="16"/>
      <c r="E89" s="16"/>
      <c r="F89" s="19"/>
      <c r="G89" s="16"/>
      <c r="H89" s="19"/>
      <c r="I89" s="16"/>
      <c r="J89" s="19"/>
      <c r="K89" s="16"/>
      <c r="L89" s="19"/>
      <c r="M89" s="13"/>
      <c r="N89" s="13"/>
    </row>
    <row r="90" spans="1:14" x14ac:dyDescent="0.45">
      <c r="A90" s="47" t="s">
        <v>431</v>
      </c>
      <c r="F90" s="27">
        <f>COUNTIF(F2:F87,"no")</f>
        <v>17</v>
      </c>
      <c r="H90" s="27">
        <f>COUNTIF(H2:H87,"no")</f>
        <v>22</v>
      </c>
      <c r="J90" s="27">
        <f>COUNTIF(J2:J87,"no")</f>
        <v>12</v>
      </c>
      <c r="L90" s="27">
        <f>COUNTIF(L2:L87,"no")</f>
        <v>8</v>
      </c>
    </row>
    <row r="91" spans="1:14" x14ac:dyDescent="0.45">
      <c r="A91" s="47" t="s">
        <v>432</v>
      </c>
      <c r="F91" s="28">
        <f>COUNTIF(F2:F86,"yes")</f>
        <v>14</v>
      </c>
      <c r="H91" s="28">
        <f>COUNTIF(H2:H86,"yes")</f>
        <v>20</v>
      </c>
      <c r="J91" s="28">
        <f>COUNTIF(J2:J86,"yes")</f>
        <v>4</v>
      </c>
      <c r="L91" s="28">
        <f>COUNTIF(L2:L87,"yes")</f>
        <v>10</v>
      </c>
    </row>
    <row r="92" spans="1:14" x14ac:dyDescent="0.45">
      <c r="A92" s="47" t="s">
        <v>433</v>
      </c>
      <c r="F92" s="58">
        <f>COUNTIF(F2:F87,"Mixed/Neutral")</f>
        <v>0</v>
      </c>
      <c r="H92" s="58">
        <f>COUNTIF(H2:H87,"Mixed/Neutral")</f>
        <v>4</v>
      </c>
      <c r="J92" s="58">
        <f>COUNTIF(J2:J87,"Mixed/Neutral")</f>
        <v>5</v>
      </c>
      <c r="L92" s="58">
        <f>COUNTIF(L2:L87,"Mixed/Neutral")</f>
        <v>8</v>
      </c>
    </row>
    <row r="93" spans="1:14" x14ac:dyDescent="0.45">
      <c r="A93" s="47" t="s">
        <v>434</v>
      </c>
      <c r="F93" s="29">
        <f>COUNTIF(F2:F86,"n/a")</f>
        <v>55</v>
      </c>
      <c r="H93" s="29">
        <f>COUNTIF(H2:H86,"n/a")</f>
        <v>40</v>
      </c>
      <c r="J93" s="29">
        <f>COUNTIF(J2:J86,"n/a")</f>
        <v>65</v>
      </c>
      <c r="L93" s="29">
        <f>COUNTIF(L2:L87,"n/a")</f>
        <v>60</v>
      </c>
    </row>
    <row r="94" spans="1:14" x14ac:dyDescent="0.45">
      <c r="F94" s="19"/>
      <c r="H94" s="19"/>
      <c r="J94" s="19"/>
      <c r="L94" s="19"/>
    </row>
    <row r="95" spans="1:14" x14ac:dyDescent="0.45">
      <c r="F95" s="19"/>
      <c r="H95" s="19"/>
      <c r="J95" s="19"/>
      <c r="L95" s="19"/>
    </row>
    <row r="96" spans="1:14" x14ac:dyDescent="0.45">
      <c r="F96" s="19"/>
      <c r="H96" s="19"/>
      <c r="J96" s="19"/>
      <c r="L96" s="19"/>
    </row>
    <row r="97" spans="6:12" x14ac:dyDescent="0.45">
      <c r="F97" s="19"/>
      <c r="H97" s="19"/>
      <c r="J97" s="19"/>
      <c r="L97" s="19"/>
    </row>
    <row r="98" spans="6:12" x14ac:dyDescent="0.45">
      <c r="F98" s="19"/>
      <c r="H98" s="19"/>
      <c r="J98" s="19"/>
      <c r="L98" s="19"/>
    </row>
    <row r="99" spans="6:12" x14ac:dyDescent="0.45">
      <c r="F99" s="19"/>
      <c r="H99" s="19"/>
      <c r="J99" s="19"/>
      <c r="L99" s="19"/>
    </row>
    <row r="100" spans="6:12" x14ac:dyDescent="0.45">
      <c r="F100" s="19"/>
      <c r="H100" s="19"/>
      <c r="J100" s="19"/>
      <c r="L100" s="19"/>
    </row>
    <row r="101" spans="6:12" x14ac:dyDescent="0.45">
      <c r="F101" s="19"/>
      <c r="H101" s="19"/>
      <c r="J101" s="19"/>
      <c r="L101" s="19"/>
    </row>
    <row r="102" spans="6:12" x14ac:dyDescent="0.45">
      <c r="F102" s="19"/>
      <c r="H102" s="19"/>
      <c r="J102" s="19"/>
      <c r="L102" s="19"/>
    </row>
    <row r="103" spans="6:12" x14ac:dyDescent="0.45">
      <c r="F103" s="19"/>
      <c r="H103" s="19"/>
      <c r="J103" s="19"/>
      <c r="L103" s="19"/>
    </row>
    <row r="104" spans="6:12" x14ac:dyDescent="0.45">
      <c r="F104" s="19"/>
      <c r="H104" s="19"/>
      <c r="J104" s="19"/>
      <c r="L104" s="19"/>
    </row>
    <row r="105" spans="6:12" x14ac:dyDescent="0.45">
      <c r="F105" s="19"/>
      <c r="H105" s="19"/>
      <c r="J105" s="19"/>
      <c r="L105" s="19"/>
    </row>
    <row r="106" spans="6:12" x14ac:dyDescent="0.45">
      <c r="F106" s="19"/>
      <c r="H106" s="19"/>
      <c r="J106" s="19"/>
      <c r="L106" s="19"/>
    </row>
    <row r="107" spans="6:12" x14ac:dyDescent="0.45">
      <c r="F107" s="19"/>
      <c r="H107" s="19"/>
      <c r="J107" s="19"/>
      <c r="L107" s="19"/>
    </row>
    <row r="108" spans="6:12" x14ac:dyDescent="0.45">
      <c r="F108" s="19"/>
      <c r="H108" s="19"/>
      <c r="J108" s="19"/>
      <c r="L108" s="19"/>
    </row>
    <row r="109" spans="6:12" x14ac:dyDescent="0.45">
      <c r="F109" s="19"/>
      <c r="H109" s="19"/>
      <c r="J109" s="19"/>
      <c r="L109" s="19"/>
    </row>
    <row r="110" spans="6:12" x14ac:dyDescent="0.45">
      <c r="F110" s="19"/>
      <c r="H110" s="19"/>
      <c r="J110" s="19"/>
      <c r="L110" s="19"/>
    </row>
    <row r="111" spans="6:12" x14ac:dyDescent="0.45">
      <c r="F111" s="19"/>
      <c r="H111" s="19"/>
      <c r="J111" s="19"/>
      <c r="L111" s="19"/>
    </row>
    <row r="112" spans="6:12" x14ac:dyDescent="0.45">
      <c r="F112" s="19"/>
      <c r="H112" s="19"/>
      <c r="J112" s="19"/>
      <c r="L112" s="19"/>
    </row>
    <row r="113" spans="6:8" x14ac:dyDescent="0.45">
      <c r="F113" s="19"/>
      <c r="H113" s="19"/>
    </row>
    <row r="114" spans="6:8" x14ac:dyDescent="0.45">
      <c r="F114" s="19"/>
      <c r="H114" s="19"/>
    </row>
    <row r="115" spans="6:8" x14ac:dyDescent="0.45">
      <c r="F115" s="19"/>
      <c r="H115" s="19"/>
    </row>
    <row r="116" spans="6:8" x14ac:dyDescent="0.45">
      <c r="F116" s="19"/>
      <c r="H116" s="19"/>
    </row>
    <row r="117" spans="6:8" x14ac:dyDescent="0.45">
      <c r="F117" s="19"/>
      <c r="H117" s="19"/>
    </row>
    <row r="118" spans="6:8" x14ac:dyDescent="0.45">
      <c r="F118" s="19"/>
      <c r="H118" s="19"/>
    </row>
    <row r="119" spans="6:8" x14ac:dyDescent="0.45">
      <c r="F119" s="19"/>
      <c r="H119" s="19"/>
    </row>
    <row r="120" spans="6:8" x14ac:dyDescent="0.45">
      <c r="F120" s="19"/>
      <c r="H120" s="19"/>
    </row>
    <row r="121" spans="6:8" x14ac:dyDescent="0.45">
      <c r="F121" s="19"/>
      <c r="H121" s="19"/>
    </row>
    <row r="122" spans="6:8" x14ac:dyDescent="0.45">
      <c r="F122" s="19"/>
      <c r="H122" s="19"/>
    </row>
    <row r="123" spans="6:8" x14ac:dyDescent="0.45">
      <c r="F123" s="19"/>
      <c r="H123" s="19"/>
    </row>
    <row r="124" spans="6:8" x14ac:dyDescent="0.45">
      <c r="F124" s="19"/>
      <c r="H124" s="19"/>
    </row>
    <row r="125" spans="6:8" x14ac:dyDescent="0.45">
      <c r="F125" s="19"/>
      <c r="H125" s="19"/>
    </row>
    <row r="126" spans="6:8" x14ac:dyDescent="0.45">
      <c r="F126" s="19"/>
      <c r="H126" s="19"/>
    </row>
    <row r="127" spans="6:8" x14ac:dyDescent="0.45">
      <c r="F127" s="19"/>
      <c r="H127" s="19"/>
    </row>
    <row r="128" spans="6:8" x14ac:dyDescent="0.45">
      <c r="F128" s="19"/>
      <c r="H128" s="19"/>
    </row>
    <row r="129" spans="6:8" x14ac:dyDescent="0.45">
      <c r="F129" s="19"/>
      <c r="H129" s="19"/>
    </row>
    <row r="130" spans="6:8" x14ac:dyDescent="0.45">
      <c r="F130" s="19"/>
      <c r="H130" s="19"/>
    </row>
    <row r="131" spans="6:8" x14ac:dyDescent="0.45">
      <c r="F131" s="19"/>
      <c r="H131" s="19"/>
    </row>
    <row r="132" spans="6:8" x14ac:dyDescent="0.45">
      <c r="F132" s="19"/>
      <c r="H132" s="19"/>
    </row>
    <row r="133" spans="6:8" x14ac:dyDescent="0.45">
      <c r="F133" s="19"/>
      <c r="H133" s="19"/>
    </row>
    <row r="134" spans="6:8" x14ac:dyDescent="0.45">
      <c r="F134" s="19"/>
      <c r="H134" s="19"/>
    </row>
    <row r="135" spans="6:8" x14ac:dyDescent="0.45">
      <c r="F135" s="19"/>
      <c r="H135" s="19"/>
    </row>
    <row r="136" spans="6:8" x14ac:dyDescent="0.45">
      <c r="F136" s="19"/>
      <c r="H136" s="19"/>
    </row>
    <row r="137" spans="6:8" x14ac:dyDescent="0.45">
      <c r="F137" s="19"/>
      <c r="H137" s="19"/>
    </row>
    <row r="138" spans="6:8" x14ac:dyDescent="0.45">
      <c r="F138" s="19"/>
      <c r="H138" s="19"/>
    </row>
    <row r="139" spans="6:8" x14ac:dyDescent="0.45">
      <c r="F139" s="19"/>
      <c r="H139" s="19"/>
    </row>
    <row r="140" spans="6:8" x14ac:dyDescent="0.45">
      <c r="F140" s="19"/>
      <c r="H140" s="19"/>
    </row>
    <row r="141" spans="6:8" x14ac:dyDescent="0.45">
      <c r="F141" s="19"/>
      <c r="H141" s="19"/>
    </row>
    <row r="142" spans="6:8" x14ac:dyDescent="0.45">
      <c r="F142" s="19"/>
      <c r="H142" s="19"/>
    </row>
    <row r="143" spans="6:8" x14ac:dyDescent="0.45">
      <c r="F143" s="19"/>
      <c r="H143" s="19"/>
    </row>
    <row r="144" spans="6:8" x14ac:dyDescent="0.45">
      <c r="F144" s="19"/>
      <c r="H144" s="19"/>
    </row>
    <row r="145" spans="6:8" x14ac:dyDescent="0.45">
      <c r="F145" s="19"/>
      <c r="H145" s="19"/>
    </row>
    <row r="146" spans="6:8" x14ac:dyDescent="0.45">
      <c r="F146" s="19"/>
      <c r="H146" s="19"/>
    </row>
    <row r="147" spans="6:8" x14ac:dyDescent="0.45">
      <c r="F147" s="19"/>
      <c r="H147" s="19"/>
    </row>
    <row r="148" spans="6:8" x14ac:dyDescent="0.45">
      <c r="F148" s="19"/>
      <c r="H148" s="19"/>
    </row>
    <row r="149" spans="6:8" x14ac:dyDescent="0.45">
      <c r="F149" s="19"/>
      <c r="H149" s="19"/>
    </row>
    <row r="150" spans="6:8" x14ac:dyDescent="0.45">
      <c r="F150" s="19"/>
      <c r="H150" s="19"/>
    </row>
    <row r="151" spans="6:8" x14ac:dyDescent="0.45">
      <c r="F151" s="19"/>
      <c r="H151" s="19"/>
    </row>
    <row r="152" spans="6:8" x14ac:dyDescent="0.45">
      <c r="F152" s="19"/>
      <c r="H152" s="19"/>
    </row>
    <row r="153" spans="6:8" x14ac:dyDescent="0.45">
      <c r="F153" s="19"/>
      <c r="H153" s="19"/>
    </row>
    <row r="154" spans="6:8" x14ac:dyDescent="0.45">
      <c r="F154" s="19"/>
      <c r="H154" s="19"/>
    </row>
    <row r="155" spans="6:8" x14ac:dyDescent="0.45">
      <c r="F155" s="19"/>
      <c r="H155" s="19"/>
    </row>
    <row r="156" spans="6:8" x14ac:dyDescent="0.45">
      <c r="F156" s="19"/>
      <c r="H156" s="19"/>
    </row>
    <row r="157" spans="6:8" x14ac:dyDescent="0.45">
      <c r="F157" s="19"/>
      <c r="H157" s="19"/>
    </row>
    <row r="158" spans="6:8" x14ac:dyDescent="0.45">
      <c r="F158" s="19"/>
      <c r="H158" s="19"/>
    </row>
    <row r="159" spans="6:8" x14ac:dyDescent="0.45">
      <c r="F159" s="19"/>
      <c r="H159" s="19"/>
    </row>
    <row r="160" spans="6:8" x14ac:dyDescent="0.45">
      <c r="F160" s="19"/>
      <c r="H160" s="19"/>
    </row>
    <row r="161" spans="6:8" x14ac:dyDescent="0.45">
      <c r="F161" s="19"/>
      <c r="H161" s="19"/>
    </row>
    <row r="162" spans="6:8" x14ac:dyDescent="0.45">
      <c r="F162" s="19"/>
      <c r="H162" s="19"/>
    </row>
    <row r="163" spans="6:8" x14ac:dyDescent="0.45">
      <c r="F163" s="19"/>
      <c r="H163" s="19"/>
    </row>
    <row r="164" spans="6:8" x14ac:dyDescent="0.45">
      <c r="F164" s="19"/>
      <c r="H164" s="19"/>
    </row>
    <row r="165" spans="6:8" x14ac:dyDescent="0.45">
      <c r="F165" s="19"/>
      <c r="H165" s="19"/>
    </row>
    <row r="166" spans="6:8" x14ac:dyDescent="0.45">
      <c r="F166" s="19"/>
      <c r="H166" s="19"/>
    </row>
    <row r="167" spans="6:8" x14ac:dyDescent="0.45">
      <c r="F167" s="19"/>
      <c r="H167" s="19"/>
    </row>
    <row r="168" spans="6:8" x14ac:dyDescent="0.45">
      <c r="F168" s="19"/>
      <c r="H168" s="19"/>
    </row>
    <row r="169" spans="6:8" x14ac:dyDescent="0.45">
      <c r="F169" s="19"/>
      <c r="H169" s="19"/>
    </row>
    <row r="170" spans="6:8" x14ac:dyDescent="0.45">
      <c r="F170" s="19"/>
      <c r="H170" s="19"/>
    </row>
    <row r="171" spans="6:8" x14ac:dyDescent="0.45">
      <c r="F171" s="19"/>
      <c r="H171" s="19"/>
    </row>
    <row r="172" spans="6:8" x14ac:dyDescent="0.45">
      <c r="F172" s="19"/>
      <c r="H172" s="19"/>
    </row>
    <row r="173" spans="6:8" x14ac:dyDescent="0.45">
      <c r="F173" s="19"/>
      <c r="H173" s="19"/>
    </row>
    <row r="174" spans="6:8" x14ac:dyDescent="0.45">
      <c r="F174" s="19"/>
      <c r="H174" s="19"/>
    </row>
    <row r="175" spans="6:8" x14ac:dyDescent="0.45">
      <c r="F175" s="19"/>
      <c r="H175" s="19"/>
    </row>
    <row r="176" spans="6:8" x14ac:dyDescent="0.45">
      <c r="F176" s="19"/>
      <c r="H176" s="19"/>
    </row>
    <row r="177" spans="6:8" x14ac:dyDescent="0.45">
      <c r="F177" s="19"/>
      <c r="H177" s="19"/>
    </row>
    <row r="178" spans="6:8" x14ac:dyDescent="0.45">
      <c r="F178" s="19"/>
      <c r="H178" s="19"/>
    </row>
    <row r="179" spans="6:8" x14ac:dyDescent="0.45">
      <c r="F179" s="19"/>
      <c r="H179" s="19"/>
    </row>
    <row r="180" spans="6:8" x14ac:dyDescent="0.45">
      <c r="F180" s="19"/>
      <c r="H180" s="19"/>
    </row>
    <row r="181" spans="6:8" x14ac:dyDescent="0.45">
      <c r="F181" s="19"/>
      <c r="H181" s="19"/>
    </row>
    <row r="182" spans="6:8" x14ac:dyDescent="0.45">
      <c r="F182" s="19"/>
      <c r="H182" s="19"/>
    </row>
    <row r="183" spans="6:8" x14ac:dyDescent="0.45">
      <c r="F183" s="19"/>
      <c r="H183" s="19"/>
    </row>
    <row r="184" spans="6:8" x14ac:dyDescent="0.45">
      <c r="F184" s="19"/>
      <c r="H184" s="19"/>
    </row>
    <row r="185" spans="6:8" x14ac:dyDescent="0.45">
      <c r="F185" s="19"/>
      <c r="H185" s="19"/>
    </row>
    <row r="186" spans="6:8" x14ac:dyDescent="0.45">
      <c r="F186" s="19"/>
      <c r="H186" s="19"/>
    </row>
    <row r="187" spans="6:8" x14ac:dyDescent="0.45">
      <c r="F187" s="19"/>
      <c r="H187" s="19"/>
    </row>
    <row r="188" spans="6:8" x14ac:dyDescent="0.45">
      <c r="F188" s="19"/>
      <c r="H188" s="19"/>
    </row>
    <row r="189" spans="6:8" x14ac:dyDescent="0.45">
      <c r="F189" s="19"/>
      <c r="H189" s="19"/>
    </row>
    <row r="190" spans="6:8" x14ac:dyDescent="0.45">
      <c r="F190" s="19"/>
      <c r="H190" s="19"/>
    </row>
    <row r="191" spans="6:8" x14ac:dyDescent="0.45">
      <c r="F191" s="19"/>
      <c r="H191" s="19"/>
    </row>
    <row r="192" spans="6:8" x14ac:dyDescent="0.45">
      <c r="F192" s="19"/>
      <c r="H192" s="19"/>
    </row>
    <row r="193" spans="6:8" x14ac:dyDescent="0.45">
      <c r="F193" s="19"/>
      <c r="H193" s="19"/>
    </row>
  </sheetData>
  <autoFilter ref="F1:F193" xr:uid="{A00298AD-6C9D-4977-A705-1E59EB6009BF}"/>
  <sortState xmlns:xlrd2="http://schemas.microsoft.com/office/spreadsheetml/2017/richdata2" ref="A2:N193">
    <sortCondition ref="A1:A193"/>
  </sortState>
  <conditionalFormatting sqref="A1:W200">
    <cfRule type="containsText" dxfId="79" priority="1" operator="containsText" text="Mixed/Neutral">
      <formula>NOT(ISERROR(SEARCH("Mixed/Neutral",A1)))</formula>
    </cfRule>
  </conditionalFormatting>
  <conditionalFormatting sqref="F1:F15 F17:F89 F94:F1048576">
    <cfRule type="containsText" dxfId="78" priority="27" operator="containsText" text="Mixed/Neutral">
      <formula>NOT(ISERROR(SEARCH("Mixed/Neutral",F1)))</formula>
    </cfRule>
  </conditionalFormatting>
  <conditionalFormatting sqref="F1:F89">
    <cfRule type="containsText" dxfId="77" priority="21" operator="containsText" text="Yes">
      <formula>NOT(ISERROR(SEARCH("Yes",F1)))</formula>
    </cfRule>
  </conditionalFormatting>
  <conditionalFormatting sqref="F16">
    <cfRule type="containsText" dxfId="76" priority="20" operator="containsText" text="No">
      <formula>NOT(ISERROR(SEARCH("No",F16)))</formula>
    </cfRule>
    <cfRule type="containsText" dxfId="75" priority="19" operator="containsText" text="Mixed/Neutral">
      <formula>NOT(ISERROR(SEARCH("Mixed/Neutral",F16)))</formula>
    </cfRule>
  </conditionalFormatting>
  <conditionalFormatting sqref="F90:F93">
    <cfRule type="containsText" dxfId="74" priority="8" operator="containsText" text="No">
      <formula>NOT(ISERROR(SEARCH("No",F90)))</formula>
    </cfRule>
    <cfRule type="containsText" dxfId="73" priority="9" operator="containsText" text="Yes">
      <formula>NOT(ISERROR(SEARCH("Yes",F90)))</formula>
    </cfRule>
  </conditionalFormatting>
  <conditionalFormatting sqref="F94:F1048576 F1:F15 F17:F89">
    <cfRule type="containsText" dxfId="72" priority="26" operator="containsText" text="No">
      <formula>NOT(ISERROR(SEARCH("No",F1)))</formula>
    </cfRule>
  </conditionalFormatting>
  <conditionalFormatting sqref="F94:F1048576">
    <cfRule type="containsText" dxfId="71" priority="25" operator="containsText" text="Yes">
      <formula>NOT(ISERROR(SEARCH("Yes",F94)))</formula>
    </cfRule>
  </conditionalFormatting>
  <conditionalFormatting sqref="G48">
    <cfRule type="containsText" dxfId="70" priority="97" operator="containsText" text="Mixed/Neutral">
      <formula>NOT(ISERROR(SEARCH("Mixed/Neutral",G48)))</formula>
    </cfRule>
    <cfRule type="containsText" dxfId="69" priority="98" operator="containsText" text="Positive">
      <formula>NOT(ISERROR(SEARCH("Positive",G48)))</formula>
    </cfRule>
    <cfRule type="containsText" dxfId="68" priority="99" operator="containsText" text="Negative">
      <formula>NOT(ISERROR(SEARCH("Negative",G48)))</formula>
    </cfRule>
  </conditionalFormatting>
  <conditionalFormatting sqref="H2:H15 H17:H89 H94:H140">
    <cfRule type="containsText" dxfId="67" priority="284" operator="containsText" text="Yes">
      <formula>NOT(ISERROR(SEARCH("Yes",H2)))</formula>
    </cfRule>
  </conditionalFormatting>
  <conditionalFormatting sqref="H2:H89">
    <cfRule type="containsText" dxfId="66" priority="18" operator="containsText" text="No">
      <formula>NOT(ISERROR(SEARCH("No",H2)))</formula>
    </cfRule>
  </conditionalFormatting>
  <conditionalFormatting sqref="H16">
    <cfRule type="containsText" dxfId="65" priority="16" operator="containsText" text="Mixed/Neutral">
      <formula>NOT(ISERROR(SEARCH("Mixed/Neutral",H16)))</formula>
    </cfRule>
    <cfRule type="containsText" dxfId="64" priority="17" operator="containsText" text="Yes">
      <formula>NOT(ISERROR(SEARCH("Yes",H16)))</formula>
    </cfRule>
  </conditionalFormatting>
  <conditionalFormatting sqref="H90:H93">
    <cfRule type="containsText" dxfId="63" priority="7" operator="containsText" text="Yes">
      <formula>NOT(ISERROR(SEARCH("Yes",H90)))</formula>
    </cfRule>
  </conditionalFormatting>
  <conditionalFormatting sqref="H90:H140">
    <cfRule type="containsText" dxfId="62" priority="6" operator="containsText" text="No">
      <formula>NOT(ISERROR(SEARCH("No",H90)))</formula>
    </cfRule>
  </conditionalFormatting>
  <conditionalFormatting sqref="I71">
    <cfRule type="containsText" dxfId="61" priority="392" operator="containsText" text="Mixed/Neutral">
      <formula>NOT(ISERROR(SEARCH("Mixed/Neutral",I71)))</formula>
    </cfRule>
    <cfRule type="containsText" dxfId="60" priority="393" operator="containsText" text="Positive">
      <formula>NOT(ISERROR(SEARCH("Positive",I71)))</formula>
    </cfRule>
    <cfRule type="containsText" dxfId="59" priority="394" operator="containsText" text="Negative">
      <formula>NOT(ISERROR(SEARCH("Negative",I71)))</formula>
    </cfRule>
  </conditionalFormatting>
  <conditionalFormatting sqref="J2:J15 J17:J89 J94:J112">
    <cfRule type="containsText" dxfId="58" priority="195" operator="containsText" text="Mixed/Neutral">
      <formula>NOT(ISERROR(SEARCH("Mixed/Neutral",J2)))</formula>
    </cfRule>
    <cfRule type="containsText" dxfId="57" priority="198" operator="containsText" text="No">
      <formula>NOT(ISERROR(SEARCH("No",J2)))</formula>
    </cfRule>
    <cfRule type="containsText" dxfId="56" priority="199" operator="containsText" text="Yes">
      <formula>NOT(ISERROR(SEARCH("Yes",J2)))</formula>
    </cfRule>
  </conditionalFormatting>
  <conditionalFormatting sqref="J16">
    <cfRule type="containsText" dxfId="55" priority="13" operator="containsText" text="Mixed/Neutral">
      <formula>NOT(ISERROR(SEARCH("Mixed/Neutral",J16)))</formula>
    </cfRule>
    <cfRule type="containsText" dxfId="54" priority="14" operator="containsText" text="No">
      <formula>NOT(ISERROR(SEARCH("No",J16)))</formula>
    </cfRule>
    <cfRule type="containsText" dxfId="53" priority="15" operator="containsText" text="Yes">
      <formula>NOT(ISERROR(SEARCH("Yes",J16)))</formula>
    </cfRule>
  </conditionalFormatting>
  <conditionalFormatting sqref="J90:J93">
    <cfRule type="containsText" dxfId="52" priority="4" operator="containsText" text="No">
      <formula>NOT(ISERROR(SEARCH("No",J90)))</formula>
    </cfRule>
    <cfRule type="containsText" dxfId="51" priority="5" operator="containsText" text="Yes">
      <formula>NOT(ISERROR(SEARCH("Yes",J90)))</formula>
    </cfRule>
  </conditionalFormatting>
  <conditionalFormatting sqref="L1:L15 L17:L89 L94:L1048576">
    <cfRule type="containsText" dxfId="50" priority="23" operator="containsText" text="Yes">
      <formula>NOT(ISERROR(SEARCH("Yes",L1)))</formula>
    </cfRule>
    <cfRule type="containsText" dxfId="49" priority="24" operator="containsText" text="Mixed/Neutral">
      <formula>NOT(ISERROR(SEARCH("Mixed/Neutral",L1)))</formula>
    </cfRule>
  </conditionalFormatting>
  <conditionalFormatting sqref="L1:L89">
    <cfRule type="containsText" dxfId="48" priority="12" operator="containsText" text="No">
      <formula>NOT(ISERROR(SEARCH("No",L1)))</formula>
    </cfRule>
  </conditionalFormatting>
  <conditionalFormatting sqref="L16">
    <cfRule type="containsText" dxfId="47" priority="10" operator="containsText" text="Mixed/Neutral">
      <formula>NOT(ISERROR(SEARCH("Mixed/Neutral",L16)))</formula>
    </cfRule>
    <cfRule type="containsText" dxfId="46" priority="11" operator="containsText" text="Yes">
      <formula>NOT(ISERROR(SEARCH("Yes",L16)))</formula>
    </cfRule>
  </conditionalFormatting>
  <conditionalFormatting sqref="L90:L93">
    <cfRule type="containsText" dxfId="45" priority="3" operator="containsText" text="Yes">
      <formula>NOT(ISERROR(SEARCH("Yes",L90)))</formula>
    </cfRule>
  </conditionalFormatting>
  <conditionalFormatting sqref="L90:L1048576">
    <cfRule type="containsText" dxfId="44" priority="2" operator="containsText" text="No">
      <formula>NOT(ISERROR(SEARCH("No",L90)))</formula>
    </cfRule>
  </conditionalFormatting>
  <dataValidations count="5">
    <dataValidation type="list" allowBlank="1" showInputMessage="1" showErrorMessage="1" sqref="F167:F193 H141:H193" xr:uid="{CAE933A1-4EAF-4997-A666-49681D872FE6}">
      <formula1>"Positive, Negative"</formula1>
    </dataValidation>
    <dataValidation type="list" allowBlank="1" showInputMessage="1" showErrorMessage="1" sqref="G48" xr:uid="{C1A60D7E-2B9C-4BD9-AF05-020794F39175}">
      <formula1>"Positive, Negative, Mixed/Neutral"</formula1>
    </dataValidation>
    <dataValidation type="list" allowBlank="1" showInputMessage="1" showErrorMessage="1" sqref="C2:C7" xr:uid="{4D84679D-59D3-4733-BB19-1C2CFB3F226E}">
      <formula1>"Large, SME"</formula1>
    </dataValidation>
    <dataValidation type="list" allowBlank="1" showInputMessage="1" showErrorMessage="1" sqref="C8:C62" xr:uid="{106E678A-F4F7-4272-9544-DFB78C76EC58}">
      <formula1>"Large, SME "</formula1>
    </dataValidation>
    <dataValidation type="list" allowBlank="1" showInputMessage="1" showErrorMessage="1" sqref="J94:J112 F94:F166 L94:L112 F2:F15 J2:J15 H2:H15 L2:L15 F16 H16 J16 L16 L17:L89 F17:F89 J17:J89 H17:H89 H94:H140" xr:uid="{FE868FEC-FBA9-4B40-9D92-B05357870A0F}">
      <formula1>"Yes, No, N/A, Mixed/Neutral"</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5A0C-49A7-4841-9972-8227B9D0B106}">
  <dimension ref="A1:M138"/>
  <sheetViews>
    <sheetView topLeftCell="F1" zoomScale="88" zoomScaleNormal="88" workbookViewId="0">
      <pane ySplit="1" topLeftCell="A18" activePane="bottomLeft" state="frozen"/>
      <selection activeCell="I1" sqref="I1"/>
      <selection pane="bottomLeft" activeCell="M11" sqref="M11"/>
    </sheetView>
  </sheetViews>
  <sheetFormatPr defaultColWidth="9" defaultRowHeight="14.25" x14ac:dyDescent="0.45"/>
  <cols>
    <col min="1" max="1" width="26.86328125" style="11" customWidth="1"/>
    <col min="2" max="2" width="21.265625" style="11" customWidth="1"/>
    <col min="3" max="3" width="61.265625" style="13" customWidth="1"/>
    <col min="4" max="4" width="50.265625" style="13" customWidth="1"/>
    <col min="5" max="5" width="19" style="11" customWidth="1"/>
    <col min="6" max="6" width="47.73046875" style="13" customWidth="1"/>
    <col min="7" max="7" width="18.265625" style="11" customWidth="1"/>
    <col min="8" max="8" width="32.06640625" style="13" customWidth="1"/>
    <col min="9" max="9" width="23.265625" style="11" customWidth="1"/>
    <col min="10" max="10" width="29.9296875" style="13" customWidth="1"/>
    <col min="11" max="11" width="30.46484375" style="11" customWidth="1"/>
    <col min="12" max="12" width="27.46484375" style="13" customWidth="1"/>
    <col min="13" max="13" width="30.53125" style="13" customWidth="1"/>
    <col min="14" max="16384" width="9" style="6"/>
  </cols>
  <sheetData>
    <row r="1" spans="1:13" ht="114.75" customHeight="1" x14ac:dyDescent="0.45">
      <c r="A1" s="14" t="s">
        <v>0</v>
      </c>
      <c r="B1" s="14" t="s">
        <v>1</v>
      </c>
      <c r="C1" s="14" t="s">
        <v>287</v>
      </c>
      <c r="D1" s="18" t="s">
        <v>288</v>
      </c>
      <c r="E1" s="18" t="s">
        <v>289</v>
      </c>
      <c r="F1" s="18" t="s">
        <v>290</v>
      </c>
      <c r="G1" s="18" t="s">
        <v>291</v>
      </c>
      <c r="H1" s="18" t="s">
        <v>292</v>
      </c>
      <c r="I1" s="18" t="s">
        <v>436</v>
      </c>
      <c r="J1" s="18" t="s">
        <v>437</v>
      </c>
      <c r="K1" s="18" t="s">
        <v>295</v>
      </c>
      <c r="L1" s="18" t="s">
        <v>296</v>
      </c>
      <c r="M1" s="18" t="s">
        <v>297</v>
      </c>
    </row>
    <row r="2" spans="1:13" ht="54" x14ac:dyDescent="0.45">
      <c r="A2" s="15" t="s">
        <v>1079</v>
      </c>
      <c r="B2" s="15" t="s">
        <v>1080</v>
      </c>
      <c r="C2" s="16" t="s">
        <v>1081</v>
      </c>
      <c r="D2" s="16"/>
      <c r="E2" s="48" t="s">
        <v>8</v>
      </c>
      <c r="F2" s="16"/>
      <c r="G2" s="48" t="s">
        <v>8</v>
      </c>
      <c r="H2" s="16"/>
      <c r="I2" s="48" t="s">
        <v>8</v>
      </c>
      <c r="J2" s="16"/>
      <c r="K2" s="48" t="s">
        <v>8</v>
      </c>
      <c r="L2" s="16"/>
      <c r="M2" s="16"/>
    </row>
    <row r="3" spans="1:13" s="7" customFormat="1" ht="94.5" x14ac:dyDescent="0.35">
      <c r="A3" s="15" t="s">
        <v>72</v>
      </c>
      <c r="B3" s="15" t="s">
        <v>1080</v>
      </c>
      <c r="C3" s="16" t="s">
        <v>1082</v>
      </c>
      <c r="D3" s="16"/>
      <c r="E3" s="48" t="s">
        <v>8</v>
      </c>
      <c r="F3" s="16" t="s">
        <v>1083</v>
      </c>
      <c r="G3" s="15" t="s">
        <v>10</v>
      </c>
      <c r="H3" s="16"/>
      <c r="I3" s="48" t="s">
        <v>8</v>
      </c>
      <c r="J3" s="16" t="s">
        <v>1084</v>
      </c>
      <c r="K3" s="48" t="s">
        <v>328</v>
      </c>
      <c r="L3" s="16"/>
      <c r="M3" s="16"/>
    </row>
    <row r="4" spans="1:13" s="8" customFormat="1" ht="40.5" x14ac:dyDescent="0.35">
      <c r="A4" s="15" t="s">
        <v>141</v>
      </c>
      <c r="B4" s="15" t="s">
        <v>1080</v>
      </c>
      <c r="C4" s="16" t="s">
        <v>1085</v>
      </c>
      <c r="D4" s="16"/>
      <c r="E4" s="48" t="s">
        <v>8</v>
      </c>
      <c r="F4" s="16"/>
      <c r="G4" s="48" t="s">
        <v>8</v>
      </c>
      <c r="H4" s="16"/>
      <c r="I4" s="48" t="s">
        <v>8</v>
      </c>
      <c r="J4" s="16"/>
      <c r="K4" s="48" t="s">
        <v>8</v>
      </c>
      <c r="L4" s="16"/>
      <c r="M4" s="16"/>
    </row>
    <row r="5" spans="1:13" s="7" customFormat="1" ht="40.5" x14ac:dyDescent="0.35">
      <c r="A5" s="15" t="s">
        <v>147</v>
      </c>
      <c r="B5" s="15" t="s">
        <v>1080</v>
      </c>
      <c r="C5" s="16" t="s">
        <v>1086</v>
      </c>
      <c r="D5" s="16"/>
      <c r="E5" s="48" t="s">
        <v>8</v>
      </c>
      <c r="F5" s="16"/>
      <c r="G5" s="48" t="s">
        <v>8</v>
      </c>
      <c r="H5" s="16"/>
      <c r="I5" s="48" t="s">
        <v>8</v>
      </c>
      <c r="J5" s="16"/>
      <c r="K5" s="48" t="s">
        <v>8</v>
      </c>
      <c r="L5" s="16"/>
      <c r="M5" s="16"/>
    </row>
    <row r="6" spans="1:13" ht="162" x14ac:dyDescent="0.45">
      <c r="A6" s="15" t="s">
        <v>148</v>
      </c>
      <c r="B6" s="15" t="s">
        <v>1080</v>
      </c>
      <c r="C6" s="16" t="s">
        <v>1087</v>
      </c>
      <c r="D6" s="16"/>
      <c r="E6" s="48" t="s">
        <v>8</v>
      </c>
      <c r="F6" s="17"/>
      <c r="G6" s="48" t="s">
        <v>8</v>
      </c>
      <c r="H6" s="17"/>
      <c r="I6" s="48" t="s">
        <v>8</v>
      </c>
      <c r="J6" s="16" t="s">
        <v>1088</v>
      </c>
      <c r="K6" s="48" t="s">
        <v>328</v>
      </c>
    </row>
    <row r="7" spans="1:13" s="7" customFormat="1" ht="229.5" x14ac:dyDescent="0.35">
      <c r="A7" s="15" t="s">
        <v>158</v>
      </c>
      <c r="B7" s="15" t="s">
        <v>1089</v>
      </c>
      <c r="C7" s="16" t="s">
        <v>1090</v>
      </c>
      <c r="D7" s="16"/>
      <c r="E7" s="29" t="s">
        <v>8</v>
      </c>
      <c r="F7" s="16"/>
      <c r="G7" s="29" t="s">
        <v>8</v>
      </c>
      <c r="H7" s="16"/>
      <c r="I7" s="29" t="s">
        <v>8</v>
      </c>
      <c r="J7" s="16" t="s">
        <v>1091</v>
      </c>
      <c r="K7" s="19" t="s">
        <v>10</v>
      </c>
      <c r="L7" s="16"/>
      <c r="M7" s="16"/>
    </row>
    <row r="8" spans="1:13" ht="94.5" x14ac:dyDescent="0.45">
      <c r="A8" s="15" t="s">
        <v>169</v>
      </c>
      <c r="B8" s="15" t="s">
        <v>1080</v>
      </c>
      <c r="C8" s="16" t="s">
        <v>1082</v>
      </c>
      <c r="E8" s="29" t="s">
        <v>8</v>
      </c>
      <c r="F8" s="16" t="s">
        <v>1092</v>
      </c>
      <c r="G8" s="19" t="s">
        <v>10</v>
      </c>
      <c r="I8" s="29" t="s">
        <v>8</v>
      </c>
      <c r="J8" s="16" t="s">
        <v>1084</v>
      </c>
      <c r="K8" s="29" t="s">
        <v>328</v>
      </c>
    </row>
    <row r="9" spans="1:13" s="8" customFormat="1" ht="54" x14ac:dyDescent="0.35">
      <c r="A9" s="15" t="s">
        <v>170</v>
      </c>
      <c r="B9" s="15" t="s">
        <v>1080</v>
      </c>
      <c r="C9" s="16" t="s">
        <v>1093</v>
      </c>
      <c r="D9" s="16"/>
      <c r="E9" s="48" t="s">
        <v>8</v>
      </c>
      <c r="F9" s="16"/>
      <c r="G9" s="48" t="s">
        <v>8</v>
      </c>
      <c r="H9" s="16"/>
      <c r="I9" s="48" t="s">
        <v>8</v>
      </c>
      <c r="J9" s="16"/>
      <c r="K9" s="48" t="s">
        <v>8</v>
      </c>
      <c r="L9" s="16"/>
      <c r="M9" s="16"/>
    </row>
    <row r="10" spans="1:13" ht="81" x14ac:dyDescent="0.45">
      <c r="A10" s="15" t="s">
        <v>171</v>
      </c>
      <c r="B10" s="15" t="s">
        <v>1080</v>
      </c>
      <c r="C10" s="16" t="s">
        <v>1094</v>
      </c>
      <c r="E10" s="29" t="s">
        <v>8</v>
      </c>
      <c r="F10" s="16" t="s">
        <v>1095</v>
      </c>
      <c r="G10" s="19" t="s">
        <v>9</v>
      </c>
      <c r="I10" s="29" t="s">
        <v>8</v>
      </c>
      <c r="K10" s="29" t="s">
        <v>8</v>
      </c>
      <c r="L10" s="16" t="s">
        <v>1096</v>
      </c>
    </row>
    <row r="11" spans="1:13" s="7" customFormat="1" ht="54" x14ac:dyDescent="0.35">
      <c r="A11" s="19" t="s">
        <v>172</v>
      </c>
      <c r="B11" s="15" t="s">
        <v>1080</v>
      </c>
      <c r="C11" s="16" t="s">
        <v>1097</v>
      </c>
      <c r="D11" s="17"/>
      <c r="E11" s="48" t="s">
        <v>8</v>
      </c>
      <c r="F11" s="17"/>
      <c r="G11" s="48" t="s">
        <v>8</v>
      </c>
      <c r="H11" s="17"/>
      <c r="I11" s="48" t="s">
        <v>8</v>
      </c>
      <c r="J11" s="17"/>
      <c r="K11" s="48" t="s">
        <v>8</v>
      </c>
      <c r="L11" s="17"/>
      <c r="M11" s="17"/>
    </row>
    <row r="12" spans="1:13" s="8" customFormat="1" ht="148.5" x14ac:dyDescent="0.35">
      <c r="A12" s="15" t="s">
        <v>196</v>
      </c>
      <c r="B12" s="15" t="s">
        <v>1089</v>
      </c>
      <c r="C12" s="16" t="s">
        <v>1098</v>
      </c>
      <c r="D12" s="16"/>
      <c r="E12" s="48" t="s">
        <v>8</v>
      </c>
      <c r="F12" s="16"/>
      <c r="G12" s="48" t="s">
        <v>8</v>
      </c>
      <c r="H12" s="16"/>
      <c r="I12" s="48" t="s">
        <v>8</v>
      </c>
      <c r="J12" s="16" t="s">
        <v>1099</v>
      </c>
      <c r="K12" s="15" t="s">
        <v>10</v>
      </c>
      <c r="L12" s="16"/>
      <c r="M12" s="16"/>
    </row>
    <row r="13" spans="1:13" s="7" customFormat="1" ht="40.5" x14ac:dyDescent="0.35">
      <c r="A13" s="15" t="s">
        <v>211</v>
      </c>
      <c r="B13" s="15" t="s">
        <v>1080</v>
      </c>
      <c r="C13" s="16" t="s">
        <v>1100</v>
      </c>
      <c r="D13" s="16"/>
      <c r="E13" s="48" t="s">
        <v>8</v>
      </c>
      <c r="F13" s="16"/>
      <c r="G13" s="48" t="s">
        <v>8</v>
      </c>
      <c r="H13" s="16"/>
      <c r="I13" s="48" t="s">
        <v>8</v>
      </c>
      <c r="J13" s="16"/>
      <c r="K13" s="48" t="s">
        <v>8</v>
      </c>
      <c r="L13" s="16"/>
      <c r="M13" s="16"/>
    </row>
    <row r="14" spans="1:13" s="7" customFormat="1" ht="202.5" x14ac:dyDescent="0.35">
      <c r="A14" s="15" t="s">
        <v>1101</v>
      </c>
      <c r="B14" s="15" t="s">
        <v>1080</v>
      </c>
      <c r="C14" s="16" t="s">
        <v>1102</v>
      </c>
      <c r="D14" s="16" t="s">
        <v>1103</v>
      </c>
      <c r="E14" s="48" t="s">
        <v>9</v>
      </c>
      <c r="F14" s="16" t="s">
        <v>1104</v>
      </c>
      <c r="G14" s="48" t="s">
        <v>9</v>
      </c>
      <c r="H14" s="16"/>
      <c r="I14" s="48" t="s">
        <v>8</v>
      </c>
      <c r="J14" s="16"/>
      <c r="K14" s="48" t="s">
        <v>8</v>
      </c>
      <c r="L14" s="16"/>
      <c r="M14" s="16"/>
    </row>
    <row r="15" spans="1:13" s="7" customFormat="1" ht="202.5" x14ac:dyDescent="0.35">
      <c r="A15" s="15" t="s">
        <v>240</v>
      </c>
      <c r="B15" s="15" t="s">
        <v>1080</v>
      </c>
      <c r="C15" s="16" t="s">
        <v>1105</v>
      </c>
      <c r="D15" s="16"/>
      <c r="E15" s="48" t="s">
        <v>8</v>
      </c>
      <c r="F15" s="16"/>
      <c r="G15" s="48" t="s">
        <v>8</v>
      </c>
      <c r="H15" s="16" t="s">
        <v>1106</v>
      </c>
      <c r="I15" s="48" t="s">
        <v>328</v>
      </c>
      <c r="J15" s="16" t="s">
        <v>1107</v>
      </c>
      <c r="K15" s="15" t="s">
        <v>10</v>
      </c>
      <c r="L15" s="16"/>
      <c r="M15" s="16"/>
    </row>
    <row r="16" spans="1:13" ht="121.5" x14ac:dyDescent="0.45">
      <c r="A16" s="15" t="s">
        <v>253</v>
      </c>
      <c r="B16" s="15" t="s">
        <v>1080</v>
      </c>
      <c r="C16" s="16" t="s">
        <v>1108</v>
      </c>
      <c r="D16" s="16" t="s">
        <v>1109</v>
      </c>
      <c r="E16" s="19" t="s">
        <v>9</v>
      </c>
      <c r="F16" s="16" t="s">
        <v>1110</v>
      </c>
      <c r="G16" s="19" t="s">
        <v>9</v>
      </c>
      <c r="H16" s="16"/>
      <c r="I16" s="29" t="s">
        <v>8</v>
      </c>
      <c r="J16" s="16"/>
      <c r="K16" s="29" t="s">
        <v>8</v>
      </c>
      <c r="L16" s="16"/>
      <c r="M16" s="16" t="s">
        <v>1111</v>
      </c>
    </row>
    <row r="17" spans="1:13" s="7" customFormat="1" ht="108" x14ac:dyDescent="0.35">
      <c r="A17" s="19" t="s">
        <v>260</v>
      </c>
      <c r="B17" s="19" t="s">
        <v>1112</v>
      </c>
      <c r="C17" s="16" t="s">
        <v>1113</v>
      </c>
      <c r="D17" s="17"/>
      <c r="E17" s="29" t="s">
        <v>8</v>
      </c>
      <c r="F17" s="17"/>
      <c r="G17" s="29" t="s">
        <v>8</v>
      </c>
      <c r="H17" s="17"/>
      <c r="I17" s="29" t="s">
        <v>8</v>
      </c>
      <c r="J17" s="24" t="s">
        <v>1114</v>
      </c>
      <c r="K17" s="19" t="s">
        <v>10</v>
      </c>
      <c r="L17" s="17"/>
      <c r="M17" s="17"/>
    </row>
    <row r="18" spans="1:13" s="7" customFormat="1" ht="216" x14ac:dyDescent="0.35">
      <c r="A18" s="15" t="s">
        <v>262</v>
      </c>
      <c r="B18" s="15" t="s">
        <v>1080</v>
      </c>
      <c r="C18" s="16" t="s">
        <v>1115</v>
      </c>
      <c r="D18" s="13"/>
      <c r="E18" s="29" t="s">
        <v>8</v>
      </c>
      <c r="F18" s="16" t="s">
        <v>1116</v>
      </c>
      <c r="G18" s="19" t="s">
        <v>9</v>
      </c>
      <c r="H18" s="13"/>
      <c r="I18" s="29" t="s">
        <v>8</v>
      </c>
      <c r="J18" s="13"/>
      <c r="K18" s="29" t="s">
        <v>8</v>
      </c>
      <c r="L18" s="13"/>
      <c r="M18" s="13"/>
    </row>
    <row r="19" spans="1:13" s="7" customFormat="1" ht="27" x14ac:dyDescent="0.35">
      <c r="A19" s="15" t="s">
        <v>268</v>
      </c>
      <c r="B19" s="15" t="s">
        <v>1089</v>
      </c>
      <c r="C19" s="16" t="s">
        <v>1117</v>
      </c>
      <c r="D19" s="17"/>
      <c r="E19" s="29" t="s">
        <v>8</v>
      </c>
      <c r="F19" s="17"/>
      <c r="G19" s="29" t="s">
        <v>8</v>
      </c>
      <c r="H19" s="17"/>
      <c r="I19" s="29" t="s">
        <v>8</v>
      </c>
      <c r="J19" s="17"/>
      <c r="K19" s="29" t="s">
        <v>8</v>
      </c>
      <c r="L19" s="17"/>
      <c r="M19" s="17"/>
    </row>
    <row r="20" spans="1:13" s="7" customFormat="1" ht="13.5" x14ac:dyDescent="0.35">
      <c r="A20" s="15"/>
      <c r="B20" s="15"/>
      <c r="C20" s="16"/>
      <c r="D20" s="17"/>
      <c r="E20" s="19"/>
      <c r="F20" s="17"/>
      <c r="G20" s="19"/>
      <c r="H20" s="17"/>
      <c r="I20" s="19"/>
      <c r="J20" s="17"/>
      <c r="K20" s="19"/>
      <c r="L20" s="17"/>
      <c r="M20" s="17"/>
    </row>
    <row r="21" spans="1:13" x14ac:dyDescent="0.45">
      <c r="E21" s="19"/>
      <c r="G21" s="19"/>
      <c r="I21" s="19"/>
      <c r="K21" s="19"/>
    </row>
    <row r="22" spans="1:13" x14ac:dyDescent="0.45">
      <c r="A22" s="47" t="s">
        <v>431</v>
      </c>
      <c r="E22" s="27">
        <f>COUNTIF(E2:E19,"no")</f>
        <v>2</v>
      </c>
      <c r="G22" s="27">
        <f>COUNTIF(G2:G19,"no")</f>
        <v>4</v>
      </c>
      <c r="I22" s="27">
        <f>COUNTIF(I2:I19,"no")</f>
        <v>0</v>
      </c>
      <c r="K22" s="27">
        <f>COUNTIF(K2:K19,"no")</f>
        <v>0</v>
      </c>
    </row>
    <row r="23" spans="1:13" x14ac:dyDescent="0.45">
      <c r="A23" s="47" t="s">
        <v>432</v>
      </c>
      <c r="E23" s="28">
        <f>COUNTIF(E2:E19,"yes")</f>
        <v>0</v>
      </c>
      <c r="G23" s="28">
        <f>COUNTIF(G2:G19,"yes")</f>
        <v>2</v>
      </c>
      <c r="I23" s="28">
        <f>COUNTIF(I2:I19,"yes")</f>
        <v>0</v>
      </c>
      <c r="K23" s="28">
        <f>COUNTIF(K2:K19,"yes")</f>
        <v>4</v>
      </c>
    </row>
    <row r="24" spans="1:13" x14ac:dyDescent="0.45">
      <c r="A24" s="47" t="s">
        <v>433</v>
      </c>
      <c r="E24" s="58">
        <f>COUNTIF(E2:E19,"Mixed/Neutral")</f>
        <v>0</v>
      </c>
      <c r="G24" s="58">
        <f>COUNTIF(G2:G19,"Mixed/Neutral")</f>
        <v>0</v>
      </c>
      <c r="I24" s="58">
        <f>COUNTIF(I2:I19,"Mixed/Neutral")</f>
        <v>1</v>
      </c>
      <c r="K24" s="58">
        <f>COUNTIF(K2:K19,"Mixed/Neutral")</f>
        <v>3</v>
      </c>
    </row>
    <row r="25" spans="1:13" x14ac:dyDescent="0.45">
      <c r="A25" s="47" t="s">
        <v>434</v>
      </c>
      <c r="E25" s="29">
        <f>COUNTIF(E2:E19,"n/a")</f>
        <v>16</v>
      </c>
      <c r="G25" s="29">
        <f>COUNTIF(G2:G19,"n/a")</f>
        <v>12</v>
      </c>
      <c r="I25" s="29">
        <f>COUNTIF(I2:I19,"n/a")</f>
        <v>17</v>
      </c>
      <c r="K25" s="29">
        <f>COUNTIF(K2:K19,"n/a")</f>
        <v>11</v>
      </c>
    </row>
    <row r="26" spans="1:13" x14ac:dyDescent="0.45">
      <c r="E26" s="19"/>
      <c r="G26" s="19"/>
      <c r="I26" s="19"/>
      <c r="K26" s="19"/>
    </row>
    <row r="27" spans="1:13" x14ac:dyDescent="0.45">
      <c r="E27" s="19"/>
      <c r="G27" s="19"/>
      <c r="I27" s="19"/>
      <c r="K27" s="19"/>
    </row>
    <row r="28" spans="1:13" x14ac:dyDescent="0.45">
      <c r="E28" s="19"/>
      <c r="G28" s="19"/>
      <c r="I28" s="19"/>
      <c r="K28" s="19"/>
    </row>
    <row r="29" spans="1:13" x14ac:dyDescent="0.45">
      <c r="E29" s="19"/>
      <c r="G29" s="19"/>
      <c r="I29" s="19"/>
      <c r="K29" s="19"/>
    </row>
    <row r="30" spans="1:13" x14ac:dyDescent="0.45">
      <c r="E30" s="19"/>
      <c r="G30" s="19"/>
      <c r="I30" s="19"/>
      <c r="K30" s="19"/>
    </row>
    <row r="31" spans="1:13" x14ac:dyDescent="0.45">
      <c r="E31" s="19"/>
      <c r="G31" s="19"/>
      <c r="I31" s="19"/>
      <c r="K31" s="19"/>
    </row>
    <row r="32" spans="1:13" x14ac:dyDescent="0.45">
      <c r="E32" s="19"/>
      <c r="G32" s="19"/>
      <c r="I32" s="19"/>
      <c r="K32" s="19"/>
    </row>
    <row r="33" spans="5:11" x14ac:dyDescent="0.45">
      <c r="E33" s="19"/>
      <c r="G33" s="19"/>
      <c r="I33" s="19"/>
      <c r="K33" s="19"/>
    </row>
    <row r="34" spans="5:11" x14ac:dyDescent="0.45">
      <c r="E34" s="19"/>
      <c r="G34" s="19"/>
      <c r="I34" s="19"/>
      <c r="K34" s="19"/>
    </row>
    <row r="35" spans="5:11" x14ac:dyDescent="0.45">
      <c r="E35" s="19"/>
      <c r="G35" s="19"/>
      <c r="I35" s="19"/>
      <c r="K35" s="19"/>
    </row>
    <row r="36" spans="5:11" x14ac:dyDescent="0.45">
      <c r="E36" s="19"/>
      <c r="G36" s="19"/>
      <c r="I36" s="19"/>
      <c r="K36" s="19"/>
    </row>
    <row r="37" spans="5:11" x14ac:dyDescent="0.45">
      <c r="E37" s="19"/>
      <c r="G37" s="19"/>
      <c r="I37" s="19"/>
      <c r="K37" s="19"/>
    </row>
    <row r="38" spans="5:11" x14ac:dyDescent="0.45">
      <c r="E38" s="19"/>
      <c r="G38" s="19"/>
      <c r="I38" s="19"/>
      <c r="K38" s="19"/>
    </row>
    <row r="39" spans="5:11" x14ac:dyDescent="0.45">
      <c r="E39" s="19"/>
      <c r="G39" s="19"/>
      <c r="I39" s="19"/>
      <c r="K39" s="19"/>
    </row>
    <row r="40" spans="5:11" x14ac:dyDescent="0.45">
      <c r="E40" s="19"/>
      <c r="G40" s="19"/>
      <c r="I40" s="19"/>
      <c r="K40" s="19"/>
    </row>
    <row r="41" spans="5:11" x14ac:dyDescent="0.45">
      <c r="E41" s="19"/>
      <c r="G41" s="19"/>
      <c r="I41" s="19"/>
      <c r="K41" s="19"/>
    </row>
    <row r="42" spans="5:11" x14ac:dyDescent="0.45">
      <c r="E42" s="19"/>
      <c r="G42" s="19"/>
      <c r="I42" s="19"/>
      <c r="K42" s="19"/>
    </row>
    <row r="43" spans="5:11" x14ac:dyDescent="0.45">
      <c r="E43" s="19"/>
      <c r="G43" s="19"/>
      <c r="I43" s="19"/>
      <c r="K43" s="19"/>
    </row>
    <row r="44" spans="5:11" x14ac:dyDescent="0.45">
      <c r="E44" s="19"/>
      <c r="G44" s="19"/>
      <c r="I44" s="19"/>
      <c r="K44" s="19"/>
    </row>
    <row r="45" spans="5:11" x14ac:dyDescent="0.45">
      <c r="E45" s="19"/>
      <c r="G45" s="19"/>
      <c r="I45" s="19"/>
      <c r="K45" s="19"/>
    </row>
    <row r="46" spans="5:11" x14ac:dyDescent="0.45">
      <c r="E46" s="19"/>
      <c r="G46" s="19"/>
      <c r="I46" s="19"/>
      <c r="K46" s="19"/>
    </row>
    <row r="47" spans="5:11" x14ac:dyDescent="0.45">
      <c r="E47" s="19"/>
      <c r="G47" s="19"/>
      <c r="I47" s="19"/>
      <c r="K47" s="19"/>
    </row>
    <row r="48" spans="5:11" x14ac:dyDescent="0.45">
      <c r="E48" s="19"/>
      <c r="G48" s="19"/>
      <c r="I48" s="19"/>
      <c r="K48" s="19"/>
    </row>
    <row r="49" spans="5:11" x14ac:dyDescent="0.45">
      <c r="E49" s="19"/>
      <c r="G49" s="19"/>
      <c r="I49" s="19"/>
      <c r="K49" s="19"/>
    </row>
    <row r="50" spans="5:11" x14ac:dyDescent="0.45">
      <c r="E50" s="19"/>
      <c r="G50" s="19"/>
      <c r="I50" s="19"/>
      <c r="K50" s="19"/>
    </row>
    <row r="51" spans="5:11" x14ac:dyDescent="0.45">
      <c r="E51" s="19"/>
      <c r="G51" s="19"/>
      <c r="I51" s="19"/>
      <c r="K51" s="19"/>
    </row>
    <row r="52" spans="5:11" x14ac:dyDescent="0.45">
      <c r="E52" s="19"/>
      <c r="G52" s="19"/>
      <c r="I52" s="19"/>
      <c r="K52" s="19"/>
    </row>
    <row r="53" spans="5:11" x14ac:dyDescent="0.45">
      <c r="E53" s="19"/>
      <c r="G53" s="19"/>
      <c r="I53" s="19"/>
      <c r="K53" s="19"/>
    </row>
    <row r="54" spans="5:11" x14ac:dyDescent="0.45">
      <c r="E54" s="19"/>
      <c r="G54" s="19"/>
      <c r="I54" s="19"/>
      <c r="K54" s="19"/>
    </row>
    <row r="55" spans="5:11" x14ac:dyDescent="0.45">
      <c r="E55" s="19"/>
      <c r="G55" s="19"/>
      <c r="I55" s="19"/>
      <c r="K55" s="19"/>
    </row>
    <row r="56" spans="5:11" x14ac:dyDescent="0.45">
      <c r="E56" s="19"/>
      <c r="G56" s="19"/>
      <c r="I56" s="19"/>
      <c r="K56" s="19"/>
    </row>
    <row r="57" spans="5:11" x14ac:dyDescent="0.45">
      <c r="E57" s="19"/>
      <c r="G57" s="19"/>
      <c r="I57" s="19"/>
      <c r="K57" s="19"/>
    </row>
    <row r="58" spans="5:11" x14ac:dyDescent="0.45">
      <c r="E58" s="19"/>
      <c r="G58" s="19"/>
      <c r="I58" s="19"/>
      <c r="K58" s="19"/>
    </row>
    <row r="59" spans="5:11" x14ac:dyDescent="0.45">
      <c r="E59" s="19"/>
      <c r="G59" s="19"/>
      <c r="I59" s="19"/>
      <c r="K59" s="19"/>
    </row>
    <row r="60" spans="5:11" x14ac:dyDescent="0.45">
      <c r="E60" s="19"/>
      <c r="G60" s="19"/>
      <c r="I60" s="19"/>
      <c r="K60" s="19"/>
    </row>
    <row r="61" spans="5:11" x14ac:dyDescent="0.45">
      <c r="E61" s="19"/>
      <c r="G61" s="19"/>
      <c r="I61" s="19"/>
      <c r="K61" s="19"/>
    </row>
    <row r="62" spans="5:11" x14ac:dyDescent="0.45">
      <c r="E62" s="19"/>
      <c r="G62" s="19"/>
      <c r="I62" s="19"/>
      <c r="K62" s="19"/>
    </row>
    <row r="63" spans="5:11" x14ac:dyDescent="0.45">
      <c r="E63" s="19"/>
      <c r="G63" s="19"/>
      <c r="I63" s="19"/>
      <c r="K63" s="19"/>
    </row>
    <row r="64" spans="5:11" x14ac:dyDescent="0.45">
      <c r="E64" s="19"/>
      <c r="G64" s="19"/>
      <c r="I64" s="19"/>
      <c r="K64" s="19"/>
    </row>
    <row r="65" spans="5:11" x14ac:dyDescent="0.45">
      <c r="E65" s="19"/>
      <c r="G65" s="19"/>
      <c r="I65" s="19"/>
      <c r="K65" s="19"/>
    </row>
    <row r="66" spans="5:11" x14ac:dyDescent="0.45">
      <c r="E66" s="19"/>
      <c r="G66" s="19"/>
      <c r="I66" s="19"/>
      <c r="K66" s="19"/>
    </row>
    <row r="67" spans="5:11" x14ac:dyDescent="0.45">
      <c r="E67" s="19"/>
      <c r="G67" s="19"/>
      <c r="I67" s="19"/>
      <c r="K67" s="19"/>
    </row>
    <row r="68" spans="5:11" x14ac:dyDescent="0.45">
      <c r="E68" s="19"/>
      <c r="G68" s="19"/>
      <c r="I68" s="19"/>
      <c r="K68" s="19"/>
    </row>
    <row r="69" spans="5:11" x14ac:dyDescent="0.45">
      <c r="E69" s="19"/>
      <c r="G69" s="19"/>
      <c r="I69" s="19"/>
      <c r="K69" s="19"/>
    </row>
    <row r="70" spans="5:11" x14ac:dyDescent="0.45">
      <c r="E70" s="19"/>
      <c r="G70" s="19"/>
      <c r="I70" s="19"/>
      <c r="K70" s="19"/>
    </row>
    <row r="71" spans="5:11" x14ac:dyDescent="0.45">
      <c r="E71" s="19"/>
      <c r="G71" s="19"/>
      <c r="I71" s="19"/>
      <c r="K71" s="19"/>
    </row>
    <row r="72" spans="5:11" x14ac:dyDescent="0.45">
      <c r="E72" s="19"/>
      <c r="G72" s="19"/>
      <c r="I72" s="19"/>
      <c r="K72" s="19"/>
    </row>
    <row r="73" spans="5:11" x14ac:dyDescent="0.45">
      <c r="E73" s="19"/>
      <c r="G73" s="19"/>
      <c r="I73" s="19"/>
      <c r="K73" s="19"/>
    </row>
    <row r="74" spans="5:11" x14ac:dyDescent="0.45">
      <c r="E74" s="19"/>
      <c r="G74" s="19"/>
      <c r="I74" s="19"/>
      <c r="K74" s="19"/>
    </row>
    <row r="75" spans="5:11" x14ac:dyDescent="0.45">
      <c r="E75" s="19"/>
      <c r="G75" s="19"/>
      <c r="I75" s="19"/>
      <c r="K75" s="19"/>
    </row>
    <row r="76" spans="5:11" x14ac:dyDescent="0.45">
      <c r="E76" s="19"/>
      <c r="G76" s="19"/>
      <c r="I76" s="19"/>
      <c r="K76" s="19"/>
    </row>
    <row r="77" spans="5:11" x14ac:dyDescent="0.45">
      <c r="E77" s="19"/>
      <c r="G77" s="19"/>
      <c r="I77" s="19"/>
      <c r="K77" s="19"/>
    </row>
    <row r="78" spans="5:11" x14ac:dyDescent="0.45">
      <c r="E78" s="19"/>
      <c r="G78" s="19"/>
      <c r="I78" s="19"/>
      <c r="K78" s="19"/>
    </row>
    <row r="79" spans="5:11" x14ac:dyDescent="0.45">
      <c r="E79" s="19"/>
      <c r="G79" s="19"/>
      <c r="I79" s="19"/>
      <c r="K79" s="19"/>
    </row>
    <row r="80" spans="5:11" x14ac:dyDescent="0.45">
      <c r="E80" s="19"/>
      <c r="G80" s="19"/>
      <c r="I80" s="19"/>
      <c r="K80" s="19"/>
    </row>
    <row r="81" spans="5:11" x14ac:dyDescent="0.45">
      <c r="E81" s="19"/>
      <c r="G81" s="19"/>
      <c r="I81" s="19"/>
      <c r="K81" s="19"/>
    </row>
    <row r="82" spans="5:11" x14ac:dyDescent="0.45">
      <c r="E82" s="19"/>
      <c r="G82" s="19"/>
      <c r="I82" s="19"/>
      <c r="K82" s="19"/>
    </row>
    <row r="83" spans="5:11" x14ac:dyDescent="0.45">
      <c r="E83" s="19"/>
      <c r="G83" s="19"/>
      <c r="I83" s="19"/>
      <c r="K83" s="19"/>
    </row>
    <row r="84" spans="5:11" x14ac:dyDescent="0.45">
      <c r="E84" s="19"/>
      <c r="G84" s="19"/>
      <c r="I84" s="19"/>
      <c r="K84" s="19"/>
    </row>
    <row r="85" spans="5:11" x14ac:dyDescent="0.45">
      <c r="E85" s="19"/>
      <c r="G85" s="19"/>
      <c r="I85" s="19"/>
      <c r="K85" s="19"/>
    </row>
    <row r="86" spans="5:11" x14ac:dyDescent="0.45">
      <c r="E86" s="19"/>
      <c r="G86" s="19"/>
      <c r="I86" s="19"/>
      <c r="K86" s="19"/>
    </row>
    <row r="87" spans="5:11" x14ac:dyDescent="0.45">
      <c r="E87" s="19"/>
      <c r="G87" s="19"/>
      <c r="I87" s="19"/>
      <c r="K87" s="19"/>
    </row>
    <row r="88" spans="5:11" x14ac:dyDescent="0.45">
      <c r="E88" s="19"/>
      <c r="G88" s="19"/>
      <c r="I88" s="19"/>
      <c r="K88" s="19"/>
    </row>
    <row r="89" spans="5:11" x14ac:dyDescent="0.45">
      <c r="E89" s="19"/>
      <c r="G89" s="19"/>
      <c r="I89" s="19"/>
      <c r="K89" s="19"/>
    </row>
    <row r="90" spans="5:11" x14ac:dyDescent="0.45">
      <c r="E90" s="19"/>
      <c r="G90" s="19"/>
      <c r="I90" s="19"/>
      <c r="K90" s="19"/>
    </row>
    <row r="91" spans="5:11" x14ac:dyDescent="0.45">
      <c r="E91" s="19"/>
      <c r="G91" s="19"/>
      <c r="I91" s="19"/>
      <c r="K91" s="19"/>
    </row>
    <row r="92" spans="5:11" x14ac:dyDescent="0.45">
      <c r="E92" s="19"/>
      <c r="G92" s="19"/>
      <c r="I92" s="19"/>
      <c r="K92" s="19"/>
    </row>
    <row r="93" spans="5:11" x14ac:dyDescent="0.45">
      <c r="E93" s="19"/>
      <c r="G93" s="19"/>
      <c r="I93" s="19"/>
      <c r="K93" s="19"/>
    </row>
    <row r="94" spans="5:11" x14ac:dyDescent="0.45">
      <c r="E94" s="19"/>
      <c r="G94" s="19"/>
      <c r="I94" s="19"/>
      <c r="K94" s="19"/>
    </row>
    <row r="95" spans="5:11" x14ac:dyDescent="0.45">
      <c r="E95" s="19"/>
      <c r="G95" s="19"/>
      <c r="I95" s="19"/>
      <c r="K95" s="19"/>
    </row>
    <row r="96" spans="5:11" x14ac:dyDescent="0.45">
      <c r="E96" s="19"/>
      <c r="G96" s="19"/>
      <c r="I96" s="19"/>
      <c r="K96" s="19"/>
    </row>
    <row r="97" spans="5:11" x14ac:dyDescent="0.45">
      <c r="E97" s="19"/>
      <c r="G97" s="19"/>
      <c r="I97" s="19"/>
      <c r="K97" s="19"/>
    </row>
    <row r="98" spans="5:11" x14ac:dyDescent="0.45">
      <c r="E98" s="19"/>
      <c r="G98" s="19"/>
      <c r="I98" s="19"/>
      <c r="K98" s="19"/>
    </row>
    <row r="99" spans="5:11" x14ac:dyDescent="0.45">
      <c r="E99" s="19"/>
      <c r="G99" s="19"/>
      <c r="I99" s="19"/>
      <c r="K99" s="19"/>
    </row>
    <row r="100" spans="5:11" x14ac:dyDescent="0.45">
      <c r="E100" s="19"/>
      <c r="G100" s="19"/>
      <c r="I100" s="19"/>
      <c r="K100" s="19"/>
    </row>
    <row r="101" spans="5:11" x14ac:dyDescent="0.45">
      <c r="E101" s="19"/>
      <c r="G101" s="19"/>
      <c r="I101" s="19"/>
      <c r="K101" s="19"/>
    </row>
    <row r="102" spans="5:11" x14ac:dyDescent="0.45">
      <c r="E102" s="19"/>
      <c r="G102" s="19"/>
      <c r="I102" s="19"/>
      <c r="K102" s="19"/>
    </row>
    <row r="103" spans="5:11" x14ac:dyDescent="0.45">
      <c r="E103" s="19"/>
      <c r="G103" s="19"/>
      <c r="I103" s="19"/>
      <c r="K103" s="19"/>
    </row>
    <row r="104" spans="5:11" x14ac:dyDescent="0.45">
      <c r="E104" s="19"/>
      <c r="G104" s="19"/>
      <c r="I104" s="19"/>
      <c r="K104" s="19"/>
    </row>
    <row r="105" spans="5:11" x14ac:dyDescent="0.45">
      <c r="E105" s="19"/>
      <c r="G105" s="19"/>
      <c r="I105" s="19"/>
      <c r="K105" s="19"/>
    </row>
    <row r="106" spans="5:11" x14ac:dyDescent="0.45">
      <c r="E106" s="19"/>
      <c r="G106" s="19"/>
      <c r="I106" s="19"/>
      <c r="K106" s="19"/>
    </row>
    <row r="107" spans="5:11" x14ac:dyDescent="0.45">
      <c r="E107" s="19"/>
      <c r="G107" s="19"/>
      <c r="I107" s="19"/>
      <c r="K107" s="19"/>
    </row>
    <row r="108" spans="5:11" x14ac:dyDescent="0.45">
      <c r="E108" s="19"/>
      <c r="G108" s="19"/>
      <c r="I108" s="19"/>
      <c r="K108" s="19"/>
    </row>
    <row r="109" spans="5:11" x14ac:dyDescent="0.45">
      <c r="E109" s="19"/>
      <c r="G109" s="19"/>
      <c r="I109" s="19"/>
      <c r="K109" s="19"/>
    </row>
    <row r="110" spans="5:11" x14ac:dyDescent="0.45">
      <c r="E110" s="19"/>
      <c r="G110" s="19"/>
      <c r="I110" s="19"/>
      <c r="K110" s="19"/>
    </row>
    <row r="111" spans="5:11" x14ac:dyDescent="0.45">
      <c r="E111" s="19"/>
      <c r="G111" s="19"/>
      <c r="I111" s="19"/>
      <c r="K111" s="19"/>
    </row>
    <row r="112" spans="5:11" x14ac:dyDescent="0.45">
      <c r="E112" s="19"/>
      <c r="G112" s="19"/>
      <c r="I112" s="19"/>
      <c r="K112" s="19"/>
    </row>
    <row r="113" spans="5:11" x14ac:dyDescent="0.45">
      <c r="E113" s="19"/>
      <c r="G113" s="19"/>
      <c r="I113" s="19"/>
      <c r="K113" s="19"/>
    </row>
    <row r="114" spans="5:11" x14ac:dyDescent="0.45">
      <c r="E114" s="19"/>
      <c r="G114" s="19"/>
      <c r="I114" s="19"/>
      <c r="K114" s="19"/>
    </row>
    <row r="115" spans="5:11" x14ac:dyDescent="0.45">
      <c r="E115" s="19"/>
      <c r="G115" s="19"/>
      <c r="I115" s="19"/>
      <c r="K115" s="19"/>
    </row>
    <row r="116" spans="5:11" x14ac:dyDescent="0.45">
      <c r="E116" s="19"/>
      <c r="G116" s="19"/>
      <c r="I116" s="19"/>
      <c r="K116" s="19"/>
    </row>
    <row r="117" spans="5:11" x14ac:dyDescent="0.45">
      <c r="E117" s="19"/>
      <c r="G117" s="19"/>
      <c r="I117" s="19"/>
      <c r="K117" s="19"/>
    </row>
    <row r="118" spans="5:11" x14ac:dyDescent="0.45">
      <c r="E118" s="19"/>
      <c r="G118" s="19"/>
      <c r="I118" s="19"/>
      <c r="K118" s="19"/>
    </row>
    <row r="119" spans="5:11" x14ac:dyDescent="0.45">
      <c r="E119" s="19"/>
      <c r="G119" s="19"/>
      <c r="I119" s="19"/>
      <c r="K119" s="19"/>
    </row>
    <row r="120" spans="5:11" x14ac:dyDescent="0.45">
      <c r="E120" s="19"/>
      <c r="G120" s="19"/>
      <c r="I120" s="19"/>
      <c r="K120" s="19"/>
    </row>
    <row r="121" spans="5:11" x14ac:dyDescent="0.45">
      <c r="E121" s="19"/>
      <c r="G121" s="19"/>
      <c r="I121" s="19"/>
      <c r="K121" s="19"/>
    </row>
    <row r="122" spans="5:11" x14ac:dyDescent="0.45">
      <c r="E122" s="19"/>
      <c r="G122" s="19"/>
      <c r="I122" s="19"/>
      <c r="K122" s="19"/>
    </row>
    <row r="123" spans="5:11" x14ac:dyDescent="0.45">
      <c r="E123" s="19"/>
      <c r="G123" s="19"/>
      <c r="I123" s="19"/>
      <c r="K123" s="19"/>
    </row>
    <row r="124" spans="5:11" x14ac:dyDescent="0.45">
      <c r="E124" s="19"/>
      <c r="G124" s="19"/>
      <c r="I124" s="19"/>
      <c r="K124" s="19"/>
    </row>
    <row r="125" spans="5:11" x14ac:dyDescent="0.45">
      <c r="E125" s="19"/>
      <c r="G125" s="19"/>
      <c r="I125" s="19"/>
      <c r="K125" s="19"/>
    </row>
    <row r="126" spans="5:11" x14ac:dyDescent="0.45">
      <c r="E126" s="19"/>
      <c r="G126" s="19"/>
      <c r="I126" s="19"/>
      <c r="K126" s="19"/>
    </row>
    <row r="127" spans="5:11" x14ac:dyDescent="0.45">
      <c r="E127" s="19"/>
      <c r="G127" s="19"/>
      <c r="I127" s="19"/>
      <c r="K127" s="19"/>
    </row>
    <row r="128" spans="5:11" x14ac:dyDescent="0.45">
      <c r="E128" s="19"/>
      <c r="G128" s="19"/>
      <c r="I128" s="19"/>
      <c r="K128" s="19"/>
    </row>
    <row r="129" spans="7:11" x14ac:dyDescent="0.45">
      <c r="G129" s="19"/>
      <c r="I129" s="19"/>
      <c r="K129" s="19"/>
    </row>
    <row r="130" spans="7:11" x14ac:dyDescent="0.45">
      <c r="G130" s="19"/>
      <c r="I130" s="19"/>
      <c r="K130" s="19"/>
    </row>
    <row r="131" spans="7:11" x14ac:dyDescent="0.45">
      <c r="G131" s="19"/>
      <c r="I131" s="19"/>
      <c r="K131" s="19"/>
    </row>
    <row r="132" spans="7:11" x14ac:dyDescent="0.45">
      <c r="G132" s="19"/>
      <c r="I132" s="19"/>
      <c r="K132" s="19"/>
    </row>
    <row r="133" spans="7:11" x14ac:dyDescent="0.45">
      <c r="G133" s="19"/>
      <c r="I133" s="19"/>
      <c r="K133" s="19"/>
    </row>
    <row r="134" spans="7:11" x14ac:dyDescent="0.45">
      <c r="G134" s="19"/>
      <c r="I134" s="19"/>
      <c r="K134" s="19"/>
    </row>
    <row r="135" spans="7:11" x14ac:dyDescent="0.45">
      <c r="G135" s="19"/>
      <c r="I135" s="19"/>
      <c r="K135" s="19"/>
    </row>
    <row r="136" spans="7:11" x14ac:dyDescent="0.45">
      <c r="G136" s="19"/>
      <c r="I136" s="19"/>
      <c r="K136" s="19"/>
    </row>
    <row r="137" spans="7:11" x14ac:dyDescent="0.45">
      <c r="G137" s="19"/>
      <c r="I137" s="19"/>
      <c r="K137" s="19"/>
    </row>
    <row r="138" spans="7:11" x14ac:dyDescent="0.45">
      <c r="G138" s="19"/>
      <c r="I138" s="19"/>
      <c r="K138" s="19"/>
    </row>
  </sheetData>
  <sortState xmlns:xlrd2="http://schemas.microsoft.com/office/spreadsheetml/2017/richdata2" ref="A2:M19">
    <sortCondition ref="A2:A19"/>
  </sortState>
  <conditionalFormatting sqref="E2:E21 K2:K21 E26:E128 K26:K138">
    <cfRule type="containsText" dxfId="43" priority="114" operator="containsText" text="Mixed/Neutral">
      <formula>NOT(ISERROR(SEARCH("Mixed/Neutral",E2)))</formula>
    </cfRule>
  </conditionalFormatting>
  <conditionalFormatting sqref="E5:E21 E26:E128">
    <cfRule type="containsText" dxfId="42" priority="219" operator="containsText" text="No">
      <formula>NOT(ISERROR(SEARCH("No",E5)))</formula>
    </cfRule>
    <cfRule type="containsText" dxfId="41" priority="220" operator="containsText" text="Yes">
      <formula>NOT(ISERROR(SEARCH("Yes",E5)))</formula>
    </cfRule>
  </conditionalFormatting>
  <conditionalFormatting sqref="E22:E25">
    <cfRule type="containsText" dxfId="40" priority="11" operator="containsText" text="No">
      <formula>NOT(ISERROR(SEARCH("No",E22)))</formula>
    </cfRule>
    <cfRule type="containsText" dxfId="39" priority="12" operator="containsText" text="Yes">
      <formula>NOT(ISERROR(SEARCH("Yes",E22)))</formula>
    </cfRule>
  </conditionalFormatting>
  <conditionalFormatting sqref="F6">
    <cfRule type="containsText" dxfId="38" priority="25" operator="containsText" text="Yes">
      <formula>NOT(ISERROR(SEARCH("Yes",F6)))</formula>
    </cfRule>
    <cfRule type="containsText" dxfId="37" priority="26" operator="containsText" text="No">
      <formula>NOT(ISERROR(SEARCH("No",F6)))</formula>
    </cfRule>
    <cfRule type="containsText" dxfId="36" priority="27" operator="containsText" text="Mixed/Neutral">
      <formula>NOT(ISERROR(SEARCH("Mixed/Neutral",F6)))</formula>
    </cfRule>
  </conditionalFormatting>
  <conditionalFormatting sqref="G2:G21 G26:G138">
    <cfRule type="containsText" dxfId="35" priority="16" operator="containsText" text="Mixed/Neutral">
      <formula>NOT(ISERROR(SEARCH("Mixed/Neutral",G2)))</formula>
    </cfRule>
  </conditionalFormatting>
  <conditionalFormatting sqref="G3:G21 G26:G138">
    <cfRule type="containsText" dxfId="34" priority="17" operator="containsText" text="No">
      <formula>NOT(ISERROR(SEARCH("No",G3)))</formula>
    </cfRule>
    <cfRule type="containsText" dxfId="33" priority="18" operator="containsText" text="Yes">
      <formula>NOT(ISERROR(SEARCH("Yes",G3)))</formula>
    </cfRule>
  </conditionalFormatting>
  <conditionalFormatting sqref="G22:G25">
    <cfRule type="containsText" dxfId="32" priority="9" operator="containsText" text="No">
      <formula>NOT(ISERROR(SEARCH("No",G22)))</formula>
    </cfRule>
    <cfRule type="containsText" dxfId="31" priority="10" operator="containsText" text="Yes">
      <formula>NOT(ISERROR(SEARCH("Yes",G22)))</formula>
    </cfRule>
  </conditionalFormatting>
  <conditionalFormatting sqref="H6:I6">
    <cfRule type="containsText" dxfId="30" priority="14" operator="containsText" text="No">
      <formula>NOT(ISERROR(SEARCH("No",H6)))</formula>
    </cfRule>
    <cfRule type="containsText" dxfId="29" priority="15" operator="containsText" text="Yes">
      <formula>NOT(ISERROR(SEARCH("Yes",H6)))</formula>
    </cfRule>
  </conditionalFormatting>
  <conditionalFormatting sqref="I2:I21 I26:I138">
    <cfRule type="containsText" dxfId="28" priority="13" operator="containsText" text="Mixed/Neutral">
      <formula>NOT(ISERROR(SEARCH("Mixed/Neutral",I2)))</formula>
    </cfRule>
  </conditionalFormatting>
  <conditionalFormatting sqref="I5 I7:I21 I26:I138">
    <cfRule type="containsText" dxfId="27" priority="229" operator="containsText" text="No">
      <formula>NOT(ISERROR(SEARCH("No",I5)))</formula>
    </cfRule>
    <cfRule type="containsText" dxfId="26" priority="230" operator="containsText" text="Yes">
      <formula>NOT(ISERROR(SEARCH("Yes",I5)))</formula>
    </cfRule>
  </conditionalFormatting>
  <conditionalFormatting sqref="I22:I25">
    <cfRule type="containsText" dxfId="25" priority="3" operator="containsText" text="No">
      <formula>NOT(ISERROR(SEARCH("No",I22)))</formula>
    </cfRule>
    <cfRule type="containsText" dxfId="24" priority="4" operator="containsText" text="Yes">
      <formula>NOT(ISERROR(SEARCH("Yes",I22)))</formula>
    </cfRule>
  </conditionalFormatting>
  <conditionalFormatting sqref="K5:K21 K26:K138">
    <cfRule type="containsText" dxfId="23" priority="239" operator="containsText" text="No">
      <formula>NOT(ISERROR(SEARCH("No",K5)))</formula>
    </cfRule>
    <cfRule type="containsText" dxfId="22" priority="240" operator="containsText" text="Yes">
      <formula>NOT(ISERROR(SEARCH("Yes",K5)))</formula>
    </cfRule>
  </conditionalFormatting>
  <conditionalFormatting sqref="K22:K25">
    <cfRule type="containsText" dxfId="21" priority="1" operator="containsText" text="No">
      <formula>NOT(ISERROR(SEARCH("No",K22)))</formula>
    </cfRule>
    <cfRule type="containsText" dxfId="20" priority="2" operator="containsText" text="Yes">
      <formula>NOT(ISERROR(SEARCH("Yes",K22)))</formula>
    </cfRule>
  </conditionalFormatting>
  <dataValidations count="2">
    <dataValidation type="list" allowBlank="1" showInputMessage="1" showErrorMessage="1" sqref="I26:I138 E26:E128 F6 K26:K138 G26:G138 H6 G3:G21 K5:K21 E5:E21 I5:I21" xr:uid="{123DCD12-4E23-4B44-887E-13458AB7DC29}">
      <formula1>"Yes, No, N/A, Mixed/Neutral"</formula1>
    </dataValidation>
    <dataValidation type="list" allowBlank="1" showInputMessage="1" showErrorMessage="1" sqref="K2:K4 I2:I4 E2:E4 G2:G4" xr:uid="{04C1E005-B1F5-4E25-9802-A513E0CD4283}">
      <formula1>"Positive, Negative, Mixed/Neutral, N/A"</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8228-B485-4A64-985D-52DB26FB33C4}">
  <dimension ref="A1:M193"/>
  <sheetViews>
    <sheetView zoomScale="86" zoomScaleNormal="86" workbookViewId="0">
      <pane ySplit="1" topLeftCell="A2" activePane="bottomLeft" state="frozen"/>
      <selection activeCell="H1" sqref="H1"/>
      <selection pane="bottomLeft" activeCell="M3" sqref="M3"/>
    </sheetView>
  </sheetViews>
  <sheetFormatPr defaultColWidth="9" defaultRowHeight="14.25" x14ac:dyDescent="0.45"/>
  <cols>
    <col min="1" max="1" width="25.3984375" style="11" customWidth="1"/>
    <col min="2" max="2" width="31.86328125" style="11" customWidth="1"/>
    <col min="3" max="3" width="28.59765625" style="13" customWidth="1"/>
    <col min="4" max="4" width="23" style="13" customWidth="1"/>
    <col min="5" max="5" width="22.86328125" style="11" customWidth="1"/>
    <col min="6" max="6" width="33.265625" style="13" customWidth="1"/>
    <col min="7" max="7" width="17.265625" style="11" customWidth="1"/>
    <col min="8" max="8" width="16.265625" style="13" customWidth="1"/>
    <col min="9" max="9" width="26.59765625" style="11" customWidth="1"/>
    <col min="10" max="10" width="20.265625" style="13" customWidth="1"/>
    <col min="11" max="11" width="26.86328125" style="11" customWidth="1"/>
    <col min="12" max="12" width="21.53125" style="13" customWidth="1"/>
    <col min="13" max="13" width="34.86328125" style="13" customWidth="1"/>
    <col min="14" max="16384" width="9" style="6"/>
  </cols>
  <sheetData>
    <row r="1" spans="1:13" ht="38.1" customHeight="1" x14ac:dyDescent="0.45">
      <c r="A1" s="14" t="s">
        <v>0</v>
      </c>
      <c r="B1" s="14" t="s">
        <v>1</v>
      </c>
      <c r="C1" s="14" t="s">
        <v>287</v>
      </c>
      <c r="D1" s="18" t="s">
        <v>288</v>
      </c>
      <c r="E1" s="18" t="s">
        <v>289</v>
      </c>
      <c r="F1" s="18" t="s">
        <v>290</v>
      </c>
      <c r="G1" s="18" t="s">
        <v>291</v>
      </c>
      <c r="H1" s="18" t="s">
        <v>292</v>
      </c>
      <c r="I1" s="18" t="s">
        <v>436</v>
      </c>
      <c r="J1" s="18" t="s">
        <v>437</v>
      </c>
      <c r="K1" s="18" t="s">
        <v>295</v>
      </c>
      <c r="L1" s="18" t="s">
        <v>296</v>
      </c>
      <c r="M1" s="18" t="s">
        <v>297</v>
      </c>
    </row>
    <row r="2" spans="1:13" s="7" customFormat="1" ht="409.5" x14ac:dyDescent="0.35">
      <c r="A2" s="19" t="s">
        <v>92</v>
      </c>
      <c r="B2" s="19" t="s">
        <v>1118</v>
      </c>
      <c r="C2" s="16" t="s">
        <v>1119</v>
      </c>
      <c r="D2" s="16" t="s">
        <v>1120</v>
      </c>
      <c r="E2" s="19" t="s">
        <v>9</v>
      </c>
      <c r="F2" s="16" t="s">
        <v>1121</v>
      </c>
      <c r="G2" s="19" t="s">
        <v>9</v>
      </c>
      <c r="H2" s="57"/>
      <c r="I2" s="29" t="s">
        <v>8</v>
      </c>
      <c r="J2" s="17"/>
      <c r="K2" s="29" t="s">
        <v>8</v>
      </c>
      <c r="L2" s="17"/>
      <c r="M2" s="17"/>
    </row>
    <row r="3" spans="1:13" s="7" customFormat="1" ht="243" x14ac:dyDescent="0.35">
      <c r="A3" s="15" t="s">
        <v>182</v>
      </c>
      <c r="B3" s="15" t="s">
        <v>1122</v>
      </c>
      <c r="C3" s="16" t="s">
        <v>1123</v>
      </c>
      <c r="D3" s="16"/>
      <c r="E3" s="48" t="s">
        <v>8</v>
      </c>
      <c r="F3" s="16"/>
      <c r="G3" s="48" t="s">
        <v>8</v>
      </c>
      <c r="H3" s="16"/>
      <c r="I3" s="48" t="s">
        <v>8</v>
      </c>
      <c r="J3" s="16" t="s">
        <v>1124</v>
      </c>
      <c r="K3" s="15" t="s">
        <v>10</v>
      </c>
      <c r="L3" s="16"/>
      <c r="M3" s="16"/>
    </row>
    <row r="4" spans="1:13" s="8" customFormat="1" ht="189" x14ac:dyDescent="0.35">
      <c r="A4" s="15" t="s">
        <v>183</v>
      </c>
      <c r="B4" s="15" t="s">
        <v>1125</v>
      </c>
      <c r="C4" s="16" t="s">
        <v>1126</v>
      </c>
      <c r="D4" s="16" t="s">
        <v>1127</v>
      </c>
      <c r="E4" s="15" t="s">
        <v>9</v>
      </c>
      <c r="F4" s="16"/>
      <c r="G4" s="48" t="s">
        <v>8</v>
      </c>
      <c r="H4" s="16"/>
      <c r="I4" s="48" t="s">
        <v>8</v>
      </c>
      <c r="J4" s="16"/>
      <c r="K4" s="48" t="s">
        <v>8</v>
      </c>
      <c r="L4" s="16"/>
      <c r="M4" s="16"/>
    </row>
    <row r="5" spans="1:13" s="7" customFormat="1" ht="283.5" x14ac:dyDescent="0.35">
      <c r="A5" s="15" t="s">
        <v>185</v>
      </c>
      <c r="B5" s="15" t="s">
        <v>1128</v>
      </c>
      <c r="C5" s="16" t="s">
        <v>1129</v>
      </c>
      <c r="D5" s="16" t="s">
        <v>1130</v>
      </c>
      <c r="E5" s="19" t="s">
        <v>9</v>
      </c>
      <c r="F5" s="16"/>
      <c r="G5" s="29" t="s">
        <v>8</v>
      </c>
      <c r="H5" s="16"/>
      <c r="I5" s="29" t="s">
        <v>8</v>
      </c>
      <c r="J5" s="16"/>
      <c r="K5" s="29" t="s">
        <v>8</v>
      </c>
      <c r="L5" s="16"/>
      <c r="M5" s="16"/>
    </row>
    <row r="6" spans="1:13" x14ac:dyDescent="0.45">
      <c r="E6" s="19"/>
      <c r="G6" s="19"/>
      <c r="I6" s="19"/>
      <c r="K6" s="19"/>
    </row>
    <row r="8" spans="1:13" x14ac:dyDescent="0.45">
      <c r="A8" s="47" t="s">
        <v>431</v>
      </c>
      <c r="E8" s="27">
        <f>COUNTIF(E1:E5,"no")</f>
        <v>3</v>
      </c>
      <c r="G8" s="27">
        <f>COUNTIF(G1:G5,"no")</f>
        <v>1</v>
      </c>
      <c r="I8" s="27">
        <f>COUNTIF(I1:I5,"no")</f>
        <v>0</v>
      </c>
      <c r="K8" s="27">
        <f>COUNTIF(K1:K5,"no")</f>
        <v>0</v>
      </c>
    </row>
    <row r="9" spans="1:13" x14ac:dyDescent="0.45">
      <c r="A9" s="47" t="s">
        <v>432</v>
      </c>
      <c r="E9" s="28">
        <f>COUNTIF(E1:E5,"yes")</f>
        <v>0</v>
      </c>
      <c r="G9" s="28">
        <f>COUNTIF(G1:G5,"yes")</f>
        <v>0</v>
      </c>
      <c r="I9" s="28">
        <f>COUNTIF(I1:I5,"yes")</f>
        <v>0</v>
      </c>
      <c r="K9" s="28">
        <f>COUNTIF(K1:K5,"yes")</f>
        <v>1</v>
      </c>
    </row>
    <row r="10" spans="1:13" x14ac:dyDescent="0.45">
      <c r="A10" s="47" t="s">
        <v>433</v>
      </c>
      <c r="E10" s="58">
        <f>COUNTIF(E1:E5,"Mixed/Neutral")</f>
        <v>0</v>
      </c>
      <c r="G10" s="58">
        <f>COUNTIF(G1:G5,"Mixed/Neutral")</f>
        <v>0</v>
      </c>
      <c r="I10" s="58">
        <f>COUNTIF(I1:I5,"Mixed/Neutral")</f>
        <v>0</v>
      </c>
      <c r="K10" s="58">
        <f>COUNTIF(K1:K5,"Mixed/Neutral")</f>
        <v>0</v>
      </c>
    </row>
    <row r="11" spans="1:13" x14ac:dyDescent="0.45">
      <c r="A11" s="47" t="s">
        <v>434</v>
      </c>
      <c r="E11" s="29">
        <f>COUNTIF(E1:E5,"n/a")</f>
        <v>1</v>
      </c>
      <c r="G11" s="29">
        <f>COUNTIF(G1:G5,"n/a")</f>
        <v>3</v>
      </c>
      <c r="I11" s="29">
        <f>COUNTIF(I1:I5,"n/a")</f>
        <v>4</v>
      </c>
      <c r="K11" s="29">
        <f>COUNTIF(K1:K5,"n/a")</f>
        <v>3</v>
      </c>
    </row>
    <row r="12" spans="1:13" x14ac:dyDescent="0.45">
      <c r="E12" s="19"/>
      <c r="G12" s="19"/>
      <c r="I12" s="19"/>
      <c r="K12" s="19"/>
    </row>
    <row r="13" spans="1:13" x14ac:dyDescent="0.45">
      <c r="E13" s="19"/>
      <c r="G13" s="19"/>
      <c r="I13" s="19"/>
      <c r="K13" s="19"/>
    </row>
    <row r="14" spans="1:13" x14ac:dyDescent="0.45">
      <c r="E14" s="19"/>
      <c r="G14" s="19"/>
      <c r="I14" s="19"/>
      <c r="K14" s="19"/>
    </row>
    <row r="15" spans="1:13" x14ac:dyDescent="0.45">
      <c r="E15" s="19"/>
      <c r="G15" s="19"/>
      <c r="I15" s="19"/>
      <c r="K15" s="19"/>
    </row>
    <row r="16" spans="1:13" x14ac:dyDescent="0.45">
      <c r="E16" s="19"/>
      <c r="G16" s="19"/>
      <c r="I16" s="19"/>
      <c r="K16" s="19"/>
    </row>
    <row r="17" spans="5:11" x14ac:dyDescent="0.45">
      <c r="E17" s="19"/>
      <c r="G17" s="19"/>
      <c r="I17" s="19"/>
      <c r="K17" s="19"/>
    </row>
    <row r="18" spans="5:11" x14ac:dyDescent="0.45">
      <c r="E18" s="19"/>
      <c r="G18" s="19"/>
      <c r="I18" s="19"/>
      <c r="K18" s="19"/>
    </row>
    <row r="19" spans="5:11" x14ac:dyDescent="0.45">
      <c r="E19" s="19"/>
      <c r="G19" s="19"/>
      <c r="I19" s="19"/>
      <c r="K19" s="19"/>
    </row>
    <row r="20" spans="5:11" x14ac:dyDescent="0.45">
      <c r="E20" s="19"/>
      <c r="G20" s="19"/>
      <c r="I20" s="19"/>
      <c r="K20" s="19"/>
    </row>
    <row r="21" spans="5:11" x14ac:dyDescent="0.45">
      <c r="E21" s="19"/>
      <c r="G21" s="19"/>
      <c r="I21" s="19"/>
      <c r="K21" s="19"/>
    </row>
    <row r="22" spans="5:11" x14ac:dyDescent="0.45">
      <c r="E22" s="19"/>
      <c r="G22" s="19"/>
      <c r="I22" s="19"/>
      <c r="K22" s="19"/>
    </row>
    <row r="23" spans="5:11" x14ac:dyDescent="0.45">
      <c r="E23" s="19"/>
      <c r="G23" s="19"/>
      <c r="I23" s="19"/>
      <c r="K23" s="19"/>
    </row>
    <row r="24" spans="5:11" x14ac:dyDescent="0.45">
      <c r="E24" s="19"/>
      <c r="G24" s="19"/>
      <c r="I24" s="19"/>
      <c r="K24" s="19"/>
    </row>
    <row r="25" spans="5:11" x14ac:dyDescent="0.45">
      <c r="E25" s="19"/>
      <c r="G25" s="19"/>
      <c r="I25" s="19"/>
      <c r="K25" s="19"/>
    </row>
    <row r="26" spans="5:11" x14ac:dyDescent="0.45">
      <c r="E26" s="19"/>
      <c r="G26" s="19"/>
      <c r="I26" s="19"/>
      <c r="K26" s="19"/>
    </row>
    <row r="27" spans="5:11" x14ac:dyDescent="0.45">
      <c r="E27" s="19"/>
      <c r="G27" s="19"/>
      <c r="I27" s="19"/>
      <c r="K27" s="19"/>
    </row>
    <row r="28" spans="5:11" x14ac:dyDescent="0.45">
      <c r="E28" s="19"/>
      <c r="G28" s="19"/>
      <c r="I28" s="19"/>
      <c r="K28" s="19"/>
    </row>
    <row r="29" spans="5:11" x14ac:dyDescent="0.45">
      <c r="E29" s="19"/>
      <c r="G29" s="19"/>
      <c r="I29" s="19"/>
      <c r="K29" s="19"/>
    </row>
    <row r="30" spans="5:11" x14ac:dyDescent="0.45">
      <c r="E30" s="19"/>
      <c r="G30" s="19"/>
      <c r="I30" s="19"/>
      <c r="K30" s="19"/>
    </row>
    <row r="31" spans="5:11" x14ac:dyDescent="0.45">
      <c r="E31" s="19"/>
      <c r="G31" s="19"/>
      <c r="I31" s="19"/>
      <c r="K31" s="19"/>
    </row>
    <row r="32" spans="5:11" x14ac:dyDescent="0.45">
      <c r="E32" s="19"/>
      <c r="G32" s="19"/>
      <c r="I32" s="19"/>
      <c r="K32" s="19"/>
    </row>
    <row r="33" spans="5:11" x14ac:dyDescent="0.45">
      <c r="E33" s="19"/>
      <c r="G33" s="19"/>
      <c r="I33" s="19"/>
      <c r="K33" s="19"/>
    </row>
    <row r="34" spans="5:11" x14ac:dyDescent="0.45">
      <c r="E34" s="19"/>
      <c r="G34" s="19"/>
      <c r="I34" s="19"/>
      <c r="K34" s="19"/>
    </row>
    <row r="35" spans="5:11" x14ac:dyDescent="0.45">
      <c r="E35" s="19"/>
      <c r="G35" s="19"/>
      <c r="I35" s="19"/>
      <c r="K35" s="19"/>
    </row>
    <row r="36" spans="5:11" x14ac:dyDescent="0.45">
      <c r="E36" s="19"/>
      <c r="G36" s="19"/>
      <c r="I36" s="19"/>
      <c r="K36" s="19"/>
    </row>
    <row r="37" spans="5:11" x14ac:dyDescent="0.45">
      <c r="E37" s="19"/>
      <c r="G37" s="19"/>
      <c r="I37" s="19"/>
      <c r="K37" s="19"/>
    </row>
    <row r="38" spans="5:11" x14ac:dyDescent="0.45">
      <c r="E38" s="19"/>
      <c r="G38" s="19"/>
      <c r="I38" s="19"/>
      <c r="K38" s="19"/>
    </row>
    <row r="39" spans="5:11" x14ac:dyDescent="0.45">
      <c r="E39" s="19"/>
      <c r="G39" s="19"/>
      <c r="I39" s="19"/>
      <c r="K39" s="19"/>
    </row>
    <row r="40" spans="5:11" x14ac:dyDescent="0.45">
      <c r="E40" s="19"/>
      <c r="G40" s="19"/>
      <c r="I40" s="19"/>
      <c r="K40" s="19"/>
    </row>
    <row r="41" spans="5:11" x14ac:dyDescent="0.45">
      <c r="E41" s="19"/>
      <c r="G41" s="19"/>
      <c r="I41" s="19"/>
      <c r="K41" s="19"/>
    </row>
    <row r="42" spans="5:11" x14ac:dyDescent="0.45">
      <c r="E42" s="19"/>
      <c r="G42" s="19"/>
      <c r="I42" s="19"/>
      <c r="K42" s="19"/>
    </row>
    <row r="43" spans="5:11" x14ac:dyDescent="0.45">
      <c r="E43" s="19"/>
      <c r="G43" s="19"/>
      <c r="I43" s="19"/>
      <c r="K43" s="19"/>
    </row>
    <row r="44" spans="5:11" x14ac:dyDescent="0.45">
      <c r="E44" s="19"/>
      <c r="G44" s="19"/>
      <c r="I44" s="19"/>
      <c r="K44" s="19"/>
    </row>
    <row r="45" spans="5:11" x14ac:dyDescent="0.45">
      <c r="E45" s="19"/>
      <c r="G45" s="19"/>
      <c r="I45" s="19"/>
      <c r="K45" s="19"/>
    </row>
    <row r="46" spans="5:11" x14ac:dyDescent="0.45">
      <c r="E46" s="19"/>
      <c r="G46" s="19"/>
      <c r="I46" s="19"/>
      <c r="K46" s="19"/>
    </row>
    <row r="47" spans="5:11" x14ac:dyDescent="0.45">
      <c r="E47" s="19"/>
      <c r="G47" s="19"/>
      <c r="I47" s="19"/>
      <c r="K47" s="19"/>
    </row>
    <row r="48" spans="5:11" x14ac:dyDescent="0.45">
      <c r="E48" s="19"/>
      <c r="G48" s="19"/>
      <c r="I48" s="19"/>
      <c r="K48" s="19"/>
    </row>
    <row r="49" spans="5:11" x14ac:dyDescent="0.45">
      <c r="E49" s="19"/>
      <c r="G49" s="19"/>
      <c r="I49" s="19"/>
      <c r="K49" s="19"/>
    </row>
    <row r="50" spans="5:11" x14ac:dyDescent="0.45">
      <c r="E50" s="19"/>
      <c r="G50" s="19"/>
      <c r="I50" s="19"/>
      <c r="K50" s="19"/>
    </row>
    <row r="51" spans="5:11" x14ac:dyDescent="0.45">
      <c r="E51" s="19"/>
      <c r="G51" s="19"/>
      <c r="I51" s="19"/>
      <c r="K51" s="19"/>
    </row>
    <row r="52" spans="5:11" x14ac:dyDescent="0.45">
      <c r="E52" s="19"/>
      <c r="G52" s="19"/>
      <c r="I52" s="19"/>
      <c r="K52" s="19"/>
    </row>
    <row r="53" spans="5:11" x14ac:dyDescent="0.45">
      <c r="E53" s="19"/>
      <c r="G53" s="19"/>
      <c r="I53" s="19"/>
      <c r="K53" s="19"/>
    </row>
    <row r="54" spans="5:11" x14ac:dyDescent="0.45">
      <c r="E54" s="19"/>
      <c r="G54" s="19"/>
      <c r="I54" s="19"/>
      <c r="K54" s="19"/>
    </row>
    <row r="55" spans="5:11" x14ac:dyDescent="0.45">
      <c r="E55" s="19"/>
      <c r="G55" s="19"/>
      <c r="I55" s="19"/>
      <c r="K55" s="19"/>
    </row>
    <row r="56" spans="5:11" x14ac:dyDescent="0.45">
      <c r="E56" s="19"/>
      <c r="G56" s="19"/>
      <c r="I56" s="19"/>
      <c r="K56" s="19"/>
    </row>
    <row r="57" spans="5:11" x14ac:dyDescent="0.45">
      <c r="E57" s="19"/>
      <c r="G57" s="19"/>
      <c r="I57" s="19"/>
      <c r="K57" s="19"/>
    </row>
    <row r="58" spans="5:11" x14ac:dyDescent="0.45">
      <c r="E58" s="19"/>
      <c r="G58" s="19"/>
      <c r="I58" s="19"/>
      <c r="K58" s="19"/>
    </row>
    <row r="59" spans="5:11" x14ac:dyDescent="0.45">
      <c r="E59" s="19"/>
      <c r="G59" s="19"/>
      <c r="I59" s="19"/>
      <c r="K59" s="19"/>
    </row>
    <row r="60" spans="5:11" x14ac:dyDescent="0.45">
      <c r="E60" s="19"/>
      <c r="G60" s="19"/>
      <c r="I60" s="19"/>
      <c r="K60" s="19"/>
    </row>
    <row r="61" spans="5:11" x14ac:dyDescent="0.45">
      <c r="E61" s="19"/>
      <c r="G61" s="19"/>
      <c r="I61" s="19"/>
      <c r="K61" s="19"/>
    </row>
    <row r="62" spans="5:11" x14ac:dyDescent="0.45">
      <c r="E62" s="19"/>
      <c r="G62" s="19"/>
      <c r="I62" s="19"/>
      <c r="K62" s="19"/>
    </row>
    <row r="63" spans="5:11" x14ac:dyDescent="0.45">
      <c r="E63" s="19"/>
      <c r="G63" s="19"/>
      <c r="I63" s="19"/>
      <c r="K63" s="19"/>
    </row>
    <row r="64" spans="5:11" x14ac:dyDescent="0.45">
      <c r="E64" s="19"/>
      <c r="G64" s="19"/>
      <c r="I64" s="19"/>
      <c r="K64" s="19"/>
    </row>
    <row r="65" spans="5:11" x14ac:dyDescent="0.45">
      <c r="E65" s="19"/>
      <c r="G65" s="19"/>
      <c r="I65" s="19"/>
      <c r="K65" s="19"/>
    </row>
    <row r="66" spans="5:11" x14ac:dyDescent="0.45">
      <c r="E66" s="19"/>
      <c r="G66" s="19"/>
      <c r="I66" s="19"/>
      <c r="K66" s="19"/>
    </row>
    <row r="67" spans="5:11" x14ac:dyDescent="0.45">
      <c r="E67" s="19"/>
      <c r="G67" s="19"/>
      <c r="I67" s="19"/>
      <c r="K67" s="19"/>
    </row>
    <row r="68" spans="5:11" x14ac:dyDescent="0.45">
      <c r="E68" s="19"/>
      <c r="G68" s="19"/>
      <c r="I68" s="19"/>
      <c r="K68" s="19"/>
    </row>
    <row r="69" spans="5:11" x14ac:dyDescent="0.45">
      <c r="E69" s="19"/>
      <c r="G69" s="19"/>
      <c r="I69" s="19"/>
      <c r="K69" s="19"/>
    </row>
    <row r="70" spans="5:11" x14ac:dyDescent="0.45">
      <c r="E70" s="19"/>
      <c r="G70" s="19"/>
      <c r="I70" s="19"/>
      <c r="K70" s="19"/>
    </row>
    <row r="71" spans="5:11" x14ac:dyDescent="0.45">
      <c r="E71" s="19"/>
      <c r="G71" s="19"/>
      <c r="I71" s="19"/>
      <c r="K71" s="19"/>
    </row>
    <row r="72" spans="5:11" x14ac:dyDescent="0.45">
      <c r="E72" s="19"/>
      <c r="G72" s="19"/>
      <c r="I72" s="19"/>
      <c r="K72" s="19"/>
    </row>
    <row r="73" spans="5:11" x14ac:dyDescent="0.45">
      <c r="E73" s="19"/>
      <c r="G73" s="19"/>
      <c r="I73" s="19"/>
      <c r="K73" s="19"/>
    </row>
    <row r="74" spans="5:11" x14ac:dyDescent="0.45">
      <c r="E74" s="19"/>
      <c r="G74" s="19"/>
      <c r="I74" s="19"/>
      <c r="K74" s="19"/>
    </row>
    <row r="75" spans="5:11" x14ac:dyDescent="0.45">
      <c r="E75" s="19"/>
      <c r="G75" s="19"/>
      <c r="I75" s="19"/>
      <c r="K75" s="19"/>
    </row>
    <row r="76" spans="5:11" x14ac:dyDescent="0.45">
      <c r="E76" s="19"/>
      <c r="G76" s="19"/>
      <c r="I76" s="19"/>
      <c r="K76" s="19"/>
    </row>
    <row r="77" spans="5:11" x14ac:dyDescent="0.45">
      <c r="E77" s="19"/>
      <c r="G77" s="19"/>
      <c r="I77" s="19"/>
      <c r="K77" s="19"/>
    </row>
    <row r="78" spans="5:11" x14ac:dyDescent="0.45">
      <c r="E78" s="19"/>
      <c r="G78" s="19"/>
      <c r="I78" s="19"/>
      <c r="K78" s="19"/>
    </row>
    <row r="79" spans="5:11" x14ac:dyDescent="0.45">
      <c r="E79" s="19"/>
      <c r="G79" s="19"/>
      <c r="I79" s="19"/>
      <c r="K79" s="19"/>
    </row>
    <row r="80" spans="5:11" x14ac:dyDescent="0.45">
      <c r="E80" s="19"/>
      <c r="G80" s="19"/>
      <c r="I80" s="19"/>
      <c r="K80" s="19"/>
    </row>
    <row r="81" spans="5:11" x14ac:dyDescent="0.45">
      <c r="E81" s="19"/>
      <c r="G81" s="19"/>
      <c r="I81" s="19"/>
      <c r="K81" s="19"/>
    </row>
    <row r="82" spans="5:11" x14ac:dyDescent="0.45">
      <c r="E82" s="19"/>
      <c r="G82" s="19"/>
      <c r="I82" s="19"/>
      <c r="K82" s="19"/>
    </row>
    <row r="83" spans="5:11" x14ac:dyDescent="0.45">
      <c r="E83" s="19"/>
      <c r="G83" s="19"/>
      <c r="I83" s="19"/>
      <c r="K83" s="19"/>
    </row>
    <row r="84" spans="5:11" x14ac:dyDescent="0.45">
      <c r="E84" s="19"/>
      <c r="G84" s="19"/>
      <c r="I84" s="19"/>
      <c r="K84" s="19"/>
    </row>
    <row r="85" spans="5:11" x14ac:dyDescent="0.45">
      <c r="E85" s="19"/>
      <c r="G85" s="19"/>
      <c r="I85" s="19"/>
      <c r="K85" s="19"/>
    </row>
    <row r="86" spans="5:11" x14ac:dyDescent="0.45">
      <c r="E86" s="19"/>
      <c r="G86" s="19"/>
      <c r="I86" s="19"/>
      <c r="K86" s="19"/>
    </row>
    <row r="87" spans="5:11" x14ac:dyDescent="0.45">
      <c r="E87" s="19"/>
      <c r="G87" s="19"/>
      <c r="I87" s="19"/>
      <c r="K87" s="19"/>
    </row>
    <row r="88" spans="5:11" x14ac:dyDescent="0.45">
      <c r="E88" s="19"/>
      <c r="G88" s="19"/>
      <c r="I88" s="19"/>
      <c r="K88" s="19"/>
    </row>
    <row r="89" spans="5:11" x14ac:dyDescent="0.45">
      <c r="E89" s="19"/>
      <c r="G89" s="19"/>
      <c r="I89" s="19"/>
      <c r="K89" s="19"/>
    </row>
    <row r="90" spans="5:11" x14ac:dyDescent="0.45">
      <c r="E90" s="19"/>
      <c r="G90" s="19"/>
      <c r="I90" s="19"/>
      <c r="K90" s="19"/>
    </row>
    <row r="91" spans="5:11" x14ac:dyDescent="0.45">
      <c r="E91" s="19"/>
      <c r="G91" s="19"/>
      <c r="I91" s="19"/>
      <c r="K91" s="19"/>
    </row>
    <row r="92" spans="5:11" x14ac:dyDescent="0.45">
      <c r="E92" s="19"/>
      <c r="G92" s="19"/>
      <c r="I92" s="19"/>
      <c r="K92" s="19"/>
    </row>
    <row r="93" spans="5:11" x14ac:dyDescent="0.45">
      <c r="E93" s="19"/>
      <c r="G93" s="19"/>
      <c r="I93" s="19"/>
      <c r="K93" s="19"/>
    </row>
    <row r="94" spans="5:11" x14ac:dyDescent="0.45">
      <c r="E94" s="19"/>
      <c r="G94" s="19"/>
      <c r="I94" s="19"/>
      <c r="K94" s="19"/>
    </row>
    <row r="95" spans="5:11" x14ac:dyDescent="0.45">
      <c r="E95" s="19"/>
      <c r="G95" s="19"/>
      <c r="I95" s="19"/>
      <c r="K95" s="19"/>
    </row>
    <row r="96" spans="5:11" x14ac:dyDescent="0.45">
      <c r="E96" s="19"/>
      <c r="G96" s="19"/>
      <c r="I96" s="19"/>
      <c r="K96" s="19"/>
    </row>
    <row r="97" spans="5:11" x14ac:dyDescent="0.45">
      <c r="E97" s="19"/>
      <c r="G97" s="19"/>
      <c r="I97" s="19"/>
      <c r="K97" s="19"/>
    </row>
    <row r="98" spans="5:11" x14ac:dyDescent="0.45">
      <c r="E98" s="19"/>
      <c r="G98" s="19"/>
      <c r="I98" s="19"/>
      <c r="K98" s="19"/>
    </row>
    <row r="99" spans="5:11" x14ac:dyDescent="0.45">
      <c r="E99" s="19"/>
      <c r="G99" s="19"/>
      <c r="I99" s="19"/>
      <c r="K99" s="19"/>
    </row>
    <row r="100" spans="5:11" x14ac:dyDescent="0.45">
      <c r="E100" s="19"/>
      <c r="G100" s="19"/>
      <c r="I100" s="19"/>
      <c r="K100" s="19"/>
    </row>
    <row r="101" spans="5:11" x14ac:dyDescent="0.45">
      <c r="E101" s="19"/>
      <c r="G101" s="19"/>
      <c r="I101" s="19"/>
      <c r="K101" s="19"/>
    </row>
    <row r="102" spans="5:11" x14ac:dyDescent="0.45">
      <c r="E102" s="19"/>
      <c r="G102" s="19"/>
      <c r="I102" s="19"/>
      <c r="K102" s="19"/>
    </row>
    <row r="103" spans="5:11" x14ac:dyDescent="0.45">
      <c r="E103" s="19"/>
      <c r="G103" s="19"/>
      <c r="I103" s="19"/>
      <c r="K103" s="19"/>
    </row>
    <row r="104" spans="5:11" x14ac:dyDescent="0.45">
      <c r="E104" s="19"/>
      <c r="G104" s="19"/>
      <c r="I104" s="19"/>
      <c r="K104" s="19"/>
    </row>
    <row r="105" spans="5:11" x14ac:dyDescent="0.45">
      <c r="E105" s="19"/>
      <c r="G105" s="19"/>
      <c r="I105" s="19"/>
      <c r="K105" s="19"/>
    </row>
    <row r="106" spans="5:11" x14ac:dyDescent="0.45">
      <c r="E106" s="19"/>
      <c r="G106" s="19"/>
      <c r="I106" s="19"/>
      <c r="K106" s="19"/>
    </row>
    <row r="107" spans="5:11" x14ac:dyDescent="0.45">
      <c r="E107" s="19"/>
      <c r="G107" s="19"/>
      <c r="I107" s="19"/>
      <c r="K107" s="19"/>
    </row>
    <row r="108" spans="5:11" x14ac:dyDescent="0.45">
      <c r="E108" s="19"/>
      <c r="G108" s="19"/>
      <c r="I108" s="19"/>
      <c r="K108" s="19"/>
    </row>
    <row r="109" spans="5:11" x14ac:dyDescent="0.45">
      <c r="E109" s="19"/>
      <c r="G109" s="19"/>
      <c r="I109" s="19"/>
      <c r="K109" s="19"/>
    </row>
    <row r="110" spans="5:11" x14ac:dyDescent="0.45">
      <c r="E110" s="19"/>
      <c r="G110" s="19"/>
      <c r="I110" s="19"/>
      <c r="K110" s="19"/>
    </row>
    <row r="111" spans="5:11" x14ac:dyDescent="0.45">
      <c r="E111" s="19"/>
      <c r="G111" s="19"/>
      <c r="I111" s="19"/>
      <c r="K111" s="19"/>
    </row>
    <row r="112" spans="5:11" x14ac:dyDescent="0.45">
      <c r="E112" s="19"/>
      <c r="G112" s="19"/>
      <c r="I112" s="19"/>
      <c r="K112" s="19"/>
    </row>
    <row r="113" spans="5:11" x14ac:dyDescent="0.45">
      <c r="E113" s="19"/>
      <c r="G113" s="19"/>
      <c r="I113" s="19"/>
      <c r="K113" s="19"/>
    </row>
    <row r="114" spans="5:11" x14ac:dyDescent="0.45">
      <c r="E114" s="19"/>
      <c r="G114" s="19"/>
      <c r="I114" s="19"/>
      <c r="K114" s="19"/>
    </row>
    <row r="115" spans="5:11" x14ac:dyDescent="0.45">
      <c r="E115" s="19"/>
      <c r="G115" s="19"/>
      <c r="I115" s="19"/>
      <c r="K115" s="19"/>
    </row>
    <row r="116" spans="5:11" x14ac:dyDescent="0.45">
      <c r="E116" s="19"/>
      <c r="G116" s="19"/>
      <c r="I116" s="19"/>
      <c r="K116" s="19"/>
    </row>
    <row r="117" spans="5:11" x14ac:dyDescent="0.45">
      <c r="E117" s="19"/>
      <c r="G117" s="19"/>
      <c r="I117" s="19"/>
      <c r="K117" s="19"/>
    </row>
    <row r="118" spans="5:11" x14ac:dyDescent="0.45">
      <c r="E118" s="19"/>
      <c r="G118" s="19"/>
      <c r="I118" s="19"/>
      <c r="K118" s="19"/>
    </row>
    <row r="119" spans="5:11" x14ac:dyDescent="0.45">
      <c r="E119" s="19"/>
      <c r="G119" s="19"/>
      <c r="I119" s="19"/>
      <c r="K119" s="19"/>
    </row>
    <row r="120" spans="5:11" x14ac:dyDescent="0.45">
      <c r="E120" s="19"/>
      <c r="G120" s="19"/>
      <c r="I120" s="19"/>
      <c r="K120" s="19"/>
    </row>
    <row r="121" spans="5:11" x14ac:dyDescent="0.45">
      <c r="G121" s="19"/>
      <c r="I121" s="19"/>
      <c r="K121" s="19"/>
    </row>
    <row r="122" spans="5:11" x14ac:dyDescent="0.45">
      <c r="G122" s="19"/>
      <c r="I122" s="19"/>
      <c r="K122" s="19"/>
    </row>
    <row r="123" spans="5:11" x14ac:dyDescent="0.45">
      <c r="G123" s="19"/>
      <c r="I123" s="19"/>
      <c r="K123" s="19"/>
    </row>
    <row r="124" spans="5:11" x14ac:dyDescent="0.45">
      <c r="G124" s="19"/>
      <c r="I124" s="19"/>
      <c r="K124" s="19"/>
    </row>
    <row r="125" spans="5:11" x14ac:dyDescent="0.45">
      <c r="G125" s="19"/>
      <c r="I125" s="19"/>
      <c r="K125" s="19"/>
    </row>
    <row r="126" spans="5:11" x14ac:dyDescent="0.45">
      <c r="G126" s="19"/>
      <c r="I126" s="19"/>
      <c r="K126" s="19"/>
    </row>
    <row r="127" spans="5:11" x14ac:dyDescent="0.45">
      <c r="G127" s="19"/>
      <c r="I127" s="19"/>
      <c r="K127" s="19"/>
    </row>
    <row r="128" spans="5:11" x14ac:dyDescent="0.45">
      <c r="G128" s="19"/>
      <c r="I128" s="19"/>
      <c r="K128" s="19"/>
    </row>
    <row r="129" spans="7:11" x14ac:dyDescent="0.45">
      <c r="G129" s="19"/>
      <c r="I129" s="19"/>
      <c r="K129" s="19"/>
    </row>
    <row r="130" spans="7:11" x14ac:dyDescent="0.45">
      <c r="G130" s="19"/>
      <c r="I130" s="19"/>
      <c r="K130" s="19"/>
    </row>
    <row r="131" spans="7:11" x14ac:dyDescent="0.45">
      <c r="G131" s="19"/>
      <c r="I131" s="19"/>
      <c r="K131" s="19"/>
    </row>
    <row r="132" spans="7:11" x14ac:dyDescent="0.45">
      <c r="G132" s="19"/>
      <c r="I132" s="19"/>
      <c r="K132" s="19"/>
    </row>
    <row r="133" spans="7:11" x14ac:dyDescent="0.45">
      <c r="G133" s="19"/>
      <c r="I133" s="19"/>
      <c r="K133" s="19"/>
    </row>
    <row r="134" spans="7:11" x14ac:dyDescent="0.45">
      <c r="G134" s="19"/>
      <c r="I134" s="19"/>
      <c r="K134" s="19"/>
    </row>
    <row r="135" spans="7:11" x14ac:dyDescent="0.45">
      <c r="G135" s="19"/>
      <c r="I135" s="19"/>
      <c r="K135" s="19"/>
    </row>
    <row r="136" spans="7:11" x14ac:dyDescent="0.45">
      <c r="G136" s="19"/>
      <c r="I136" s="19"/>
      <c r="K136" s="19"/>
    </row>
    <row r="137" spans="7:11" x14ac:dyDescent="0.45">
      <c r="G137" s="19"/>
      <c r="I137" s="19"/>
      <c r="K137" s="19"/>
    </row>
    <row r="138" spans="7:11" x14ac:dyDescent="0.45">
      <c r="G138" s="19"/>
      <c r="I138" s="19"/>
      <c r="K138" s="19"/>
    </row>
    <row r="139" spans="7:11" x14ac:dyDescent="0.45">
      <c r="G139" s="19"/>
      <c r="I139" s="19"/>
      <c r="K139" s="19"/>
    </row>
    <row r="140" spans="7:11" x14ac:dyDescent="0.45">
      <c r="G140" s="19"/>
      <c r="I140" s="19"/>
      <c r="K140" s="19"/>
    </row>
    <row r="141" spans="7:11" x14ac:dyDescent="0.45">
      <c r="G141" s="19"/>
      <c r="I141" s="19"/>
      <c r="K141" s="19"/>
    </row>
    <row r="142" spans="7:11" x14ac:dyDescent="0.45">
      <c r="G142" s="19"/>
      <c r="K142" s="19"/>
    </row>
    <row r="143" spans="7:11" x14ac:dyDescent="0.45">
      <c r="G143" s="19"/>
      <c r="K143" s="19"/>
    </row>
    <row r="144" spans="7:11" x14ac:dyDescent="0.45">
      <c r="G144" s="19"/>
      <c r="K144" s="19"/>
    </row>
    <row r="145" spans="7:11" x14ac:dyDescent="0.45">
      <c r="G145" s="19"/>
      <c r="K145" s="19"/>
    </row>
    <row r="146" spans="7:11" x14ac:dyDescent="0.45">
      <c r="G146" s="19"/>
      <c r="K146" s="19"/>
    </row>
    <row r="147" spans="7:11" x14ac:dyDescent="0.45">
      <c r="G147" s="19"/>
      <c r="K147" s="19"/>
    </row>
    <row r="148" spans="7:11" x14ac:dyDescent="0.45">
      <c r="G148" s="19"/>
      <c r="K148" s="19"/>
    </row>
    <row r="149" spans="7:11" x14ac:dyDescent="0.45">
      <c r="K149" s="19"/>
    </row>
    <row r="150" spans="7:11" x14ac:dyDescent="0.45">
      <c r="K150" s="19"/>
    </row>
    <row r="151" spans="7:11" x14ac:dyDescent="0.45">
      <c r="K151" s="19"/>
    </row>
    <row r="152" spans="7:11" x14ac:dyDescent="0.45">
      <c r="K152" s="19"/>
    </row>
    <row r="153" spans="7:11" x14ac:dyDescent="0.45">
      <c r="K153" s="19"/>
    </row>
    <row r="154" spans="7:11" x14ac:dyDescent="0.45">
      <c r="K154" s="19"/>
    </row>
    <row r="155" spans="7:11" x14ac:dyDescent="0.45">
      <c r="K155" s="19"/>
    </row>
    <row r="156" spans="7:11" x14ac:dyDescent="0.45">
      <c r="K156" s="19"/>
    </row>
    <row r="157" spans="7:11" x14ac:dyDescent="0.45">
      <c r="K157" s="19"/>
    </row>
    <row r="158" spans="7:11" x14ac:dyDescent="0.45">
      <c r="K158" s="19"/>
    </row>
    <row r="159" spans="7:11" x14ac:dyDescent="0.45">
      <c r="K159" s="19"/>
    </row>
    <row r="160" spans="7:11" x14ac:dyDescent="0.45">
      <c r="K160" s="19"/>
    </row>
    <row r="161" spans="11:11" x14ac:dyDescent="0.45">
      <c r="K161" s="19"/>
    </row>
    <row r="162" spans="11:11" x14ac:dyDescent="0.45">
      <c r="K162" s="19"/>
    </row>
    <row r="163" spans="11:11" x14ac:dyDescent="0.45">
      <c r="K163" s="19"/>
    </row>
    <row r="164" spans="11:11" x14ac:dyDescent="0.45">
      <c r="K164" s="19"/>
    </row>
    <row r="165" spans="11:11" x14ac:dyDescent="0.45">
      <c r="K165" s="19"/>
    </row>
    <row r="166" spans="11:11" x14ac:dyDescent="0.45">
      <c r="K166" s="19"/>
    </row>
    <row r="167" spans="11:11" x14ac:dyDescent="0.45">
      <c r="K167" s="19"/>
    </row>
    <row r="168" spans="11:11" x14ac:dyDescent="0.45">
      <c r="K168" s="19"/>
    </row>
    <row r="169" spans="11:11" x14ac:dyDescent="0.45">
      <c r="K169" s="19"/>
    </row>
    <row r="170" spans="11:11" x14ac:dyDescent="0.45">
      <c r="K170" s="19"/>
    </row>
    <row r="171" spans="11:11" x14ac:dyDescent="0.45">
      <c r="K171" s="19"/>
    </row>
    <row r="172" spans="11:11" x14ac:dyDescent="0.45">
      <c r="K172" s="19"/>
    </row>
    <row r="173" spans="11:11" x14ac:dyDescent="0.45">
      <c r="K173" s="19"/>
    </row>
    <row r="174" spans="11:11" x14ac:dyDescent="0.45">
      <c r="K174" s="19"/>
    </row>
    <row r="175" spans="11:11" x14ac:dyDescent="0.45">
      <c r="K175" s="19"/>
    </row>
    <row r="176" spans="11:11" x14ac:dyDescent="0.45">
      <c r="K176" s="19"/>
    </row>
    <row r="177" spans="11:11" x14ac:dyDescent="0.45">
      <c r="K177" s="19"/>
    </row>
    <row r="178" spans="11:11" x14ac:dyDescent="0.45">
      <c r="K178" s="19"/>
    </row>
    <row r="179" spans="11:11" x14ac:dyDescent="0.45">
      <c r="K179" s="19"/>
    </row>
    <row r="180" spans="11:11" x14ac:dyDescent="0.45">
      <c r="K180" s="19"/>
    </row>
    <row r="181" spans="11:11" x14ac:dyDescent="0.45">
      <c r="K181" s="19"/>
    </row>
    <row r="182" spans="11:11" x14ac:dyDescent="0.45">
      <c r="K182" s="19"/>
    </row>
    <row r="183" spans="11:11" x14ac:dyDescent="0.45">
      <c r="K183" s="19"/>
    </row>
    <row r="184" spans="11:11" x14ac:dyDescent="0.45">
      <c r="K184" s="19"/>
    </row>
    <row r="185" spans="11:11" x14ac:dyDescent="0.45">
      <c r="K185" s="19"/>
    </row>
    <row r="186" spans="11:11" x14ac:dyDescent="0.45">
      <c r="K186" s="19"/>
    </row>
    <row r="187" spans="11:11" x14ac:dyDescent="0.45">
      <c r="K187" s="19"/>
    </row>
    <row r="188" spans="11:11" x14ac:dyDescent="0.45">
      <c r="K188" s="19"/>
    </row>
    <row r="189" spans="11:11" x14ac:dyDescent="0.45">
      <c r="K189" s="19"/>
    </row>
    <row r="190" spans="11:11" x14ac:dyDescent="0.45">
      <c r="K190" s="19"/>
    </row>
    <row r="191" spans="11:11" x14ac:dyDescent="0.45">
      <c r="K191" s="19"/>
    </row>
    <row r="192" spans="11:11" x14ac:dyDescent="0.45">
      <c r="K192" s="19"/>
    </row>
    <row r="193" spans="11:11" x14ac:dyDescent="0.45">
      <c r="K193" s="19"/>
    </row>
  </sheetData>
  <sortState xmlns:xlrd2="http://schemas.microsoft.com/office/spreadsheetml/2017/richdata2" ref="A2:M5">
    <sortCondition ref="A2:A5"/>
  </sortState>
  <conditionalFormatting sqref="E2:E6 E12:E120">
    <cfRule type="containsText" dxfId="19" priority="75" operator="containsText" text="Mixed/Neutral">
      <formula>NOT(ISERROR(SEARCH("Mixed/Neutral",E2)))</formula>
    </cfRule>
    <cfRule type="containsText" dxfId="18" priority="78" operator="containsText" text="No">
      <formula>NOT(ISERROR(SEARCH("No",E2)))</formula>
    </cfRule>
    <cfRule type="containsText" dxfId="17" priority="79" operator="containsText" text="Yes">
      <formula>NOT(ISERROR(SEARCH("Yes",E2)))</formula>
    </cfRule>
  </conditionalFormatting>
  <conditionalFormatting sqref="E8:E11">
    <cfRule type="containsText" dxfId="16" priority="5" operator="containsText" text="No">
      <formula>NOT(ISERROR(SEARCH("No",E8)))</formula>
    </cfRule>
    <cfRule type="containsText" dxfId="15" priority="6" operator="containsText" text="Yes">
      <formula>NOT(ISERROR(SEARCH("Yes",E8)))</formula>
    </cfRule>
  </conditionalFormatting>
  <conditionalFormatting sqref="G2:G6 G12:G148">
    <cfRule type="containsText" dxfId="14" priority="90" operator="containsText" text="Mixed/Neutral">
      <formula>NOT(ISERROR(SEARCH("Mixed/Neutral",G2)))</formula>
    </cfRule>
    <cfRule type="containsText" dxfId="13" priority="93" operator="containsText" text="No">
      <formula>NOT(ISERROR(SEARCH("No",G2)))</formula>
    </cfRule>
    <cfRule type="containsText" dxfId="12" priority="94" operator="containsText" text="Yes">
      <formula>NOT(ISERROR(SEARCH("Yes",G2)))</formula>
    </cfRule>
  </conditionalFormatting>
  <conditionalFormatting sqref="G8:G11">
    <cfRule type="containsText" dxfId="11" priority="7" operator="containsText" text="No">
      <formula>NOT(ISERROR(SEARCH("No",G8)))</formula>
    </cfRule>
    <cfRule type="containsText" dxfId="10" priority="8" operator="containsText" text="Yes">
      <formula>NOT(ISERROR(SEARCH("Yes",G8)))</formula>
    </cfRule>
  </conditionalFormatting>
  <conditionalFormatting sqref="I2:I6 I12:I141">
    <cfRule type="containsText" dxfId="9" priority="70" operator="containsText" text="Mixed/Neutral">
      <formula>NOT(ISERROR(SEARCH("Mixed/Neutral",I2)))</formula>
    </cfRule>
    <cfRule type="containsText" dxfId="8" priority="73" operator="containsText" text="No">
      <formula>NOT(ISERROR(SEARCH("No",I2)))</formula>
    </cfRule>
    <cfRule type="containsText" dxfId="7" priority="74" operator="containsText" text="Yes">
      <formula>NOT(ISERROR(SEARCH("Yes",I2)))</formula>
    </cfRule>
  </conditionalFormatting>
  <conditionalFormatting sqref="I8:I11">
    <cfRule type="containsText" dxfId="6" priority="3" operator="containsText" text="No">
      <formula>NOT(ISERROR(SEARCH("No",I8)))</formula>
    </cfRule>
    <cfRule type="containsText" dxfId="5" priority="4" operator="containsText" text="Yes">
      <formula>NOT(ISERROR(SEARCH("Yes",I8)))</formula>
    </cfRule>
  </conditionalFormatting>
  <conditionalFormatting sqref="K2:K6 K12:K193">
    <cfRule type="containsText" dxfId="4" priority="65" operator="containsText" text="Mixed/Neutral">
      <formula>NOT(ISERROR(SEARCH("Mixed/Neutral",K2)))</formula>
    </cfRule>
    <cfRule type="containsText" dxfId="3" priority="68" operator="containsText" text="No">
      <formula>NOT(ISERROR(SEARCH("No",K2)))</formula>
    </cfRule>
    <cfRule type="containsText" dxfId="2" priority="69" operator="containsText" text="Yes">
      <formula>NOT(ISERROR(SEARCH("Yes",K2)))</formula>
    </cfRule>
  </conditionalFormatting>
  <conditionalFormatting sqref="K8:K11">
    <cfRule type="containsText" dxfId="1" priority="1" operator="containsText" text="No">
      <formula>NOT(ISERROR(SEARCH("No",K8)))</formula>
    </cfRule>
    <cfRule type="containsText" dxfId="0" priority="2" operator="containsText" text="Yes">
      <formula>NOT(ISERROR(SEARCH("Yes",K8)))</formula>
    </cfRule>
  </conditionalFormatting>
  <dataValidations count="1">
    <dataValidation type="list" allowBlank="1" showInputMessage="1" showErrorMessage="1" sqref="I12:I141 G12:G148 K12:K193 K2:K6 G2:G6 I2:I6 E2:E6 E12:E120" xr:uid="{92FEF226-6647-4F65-AC25-73CA8A4CC365}">
      <formula1>"Yes, No,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Methodology</vt:lpstr>
      <vt:lpstr>General Overview</vt:lpstr>
      <vt:lpstr>BXL-based Trade Associations</vt:lpstr>
      <vt:lpstr>National Trade Associations</vt:lpstr>
      <vt:lpstr>Governments-Regulators</vt:lpstr>
      <vt:lpstr>Civil Society-NGOs</vt:lpstr>
      <vt:lpstr>Companies</vt:lpstr>
      <vt:lpstr>Research Institutes - Academics</vt:lpstr>
      <vt:lpstr>Individual Commentators</vt:lpstr>
      <vt:lpstr>Data &amp; Figures (with N_A )</vt:lpstr>
      <vt:lpstr> Data &amp; Figures (without N_A)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Lubken</dc:creator>
  <cp:keywords/>
  <dc:description/>
  <cp:lastModifiedBy>Alessandro Denaro</cp:lastModifiedBy>
  <cp:revision/>
  <dcterms:created xsi:type="dcterms:W3CDTF">2024-07-02T15:17:52Z</dcterms:created>
  <dcterms:modified xsi:type="dcterms:W3CDTF">2024-10-02T09:08:27Z</dcterms:modified>
  <cp:category/>
  <cp:contentStatus/>
</cp:coreProperties>
</file>